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ttps://norcalems-my.sharepoint.com/personal/kvandonge_norcalems_org/Documents/Documents/Documents/- LASSEN COUNTY RFP/"/>
    </mc:Choice>
  </mc:AlternateContent>
  <xr:revisionPtr revIDLastSave="0" documentId="8_{3126FB4B-A8AD-4DDA-A633-B079945F6B65}" xr6:coauthVersionLast="47" xr6:coauthVersionMax="47" xr10:uidLastSave="{00000000-0000-0000-0000-000000000000}"/>
  <bookViews>
    <workbookView xWindow="28680" yWindow="-120" windowWidth="29040" windowHeight="15840" tabRatio="428" xr2:uid="{00000000-000D-0000-FFFF-FFFF00000000}"/>
  </bookViews>
  <sheets>
    <sheet name="Instructions" sheetId="7" r:id="rId1"/>
    <sheet name="RevenueAssumptions" sheetId="4" r:id="rId2"/>
    <sheet name="ExpenseAssumptions" sheetId="6" r:id="rId3"/>
    <sheet name="Output" sheetId="5" r:id="rId4"/>
  </sheets>
  <definedNames>
    <definedName name="_xlnm.Print_Area" localSheetId="2">ExpenseAssumptions!$A$1:$L$111</definedName>
    <definedName name="_xlnm.Print_Area" localSheetId="1">RevenueAssumptions!$A$1:$J$75</definedName>
    <definedName name="_xlnm.Print_Titles" localSheetId="3">Output!$A:$C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0" i="6" l="1"/>
  <c r="H80" i="6"/>
  <c r="I80" i="6"/>
  <c r="J80" i="6"/>
  <c r="F80" i="6"/>
  <c r="J64" i="6"/>
  <c r="F64" i="6"/>
  <c r="G46" i="6"/>
  <c r="H46" i="6"/>
  <c r="I46" i="6"/>
  <c r="J46" i="6"/>
  <c r="F46" i="6"/>
  <c r="G36" i="6"/>
  <c r="H36" i="6"/>
  <c r="I36" i="6"/>
  <c r="J36" i="6"/>
  <c r="G25" i="6"/>
  <c r="H25" i="6"/>
  <c r="I25" i="6"/>
  <c r="J25" i="6"/>
  <c r="F25" i="6"/>
  <c r="F36" i="6"/>
  <c r="D44" i="6"/>
  <c r="D43" i="6"/>
  <c r="D42" i="6"/>
  <c r="D40" i="6"/>
  <c r="E37" i="4" l="1"/>
  <c r="F37" i="4"/>
  <c r="G37" i="4"/>
  <c r="H37" i="4"/>
  <c r="E38" i="4"/>
  <c r="F38" i="4"/>
  <c r="G38" i="4"/>
  <c r="H38" i="4"/>
  <c r="E39" i="4"/>
  <c r="F39" i="4"/>
  <c r="G39" i="4"/>
  <c r="H39" i="4"/>
  <c r="D39" i="4"/>
  <c r="D38" i="4"/>
  <c r="D37" i="4"/>
  <c r="E36" i="4"/>
  <c r="F36" i="4"/>
  <c r="G36" i="4"/>
  <c r="H36" i="4"/>
  <c r="D36" i="4"/>
  <c r="H5" i="4"/>
  <c r="G5" i="4"/>
  <c r="F5" i="4"/>
  <c r="E5" i="4"/>
  <c r="D5" i="4"/>
  <c r="D35" i="4" s="1"/>
  <c r="L112" i="6"/>
  <c r="J112" i="6"/>
  <c r="I112" i="6"/>
  <c r="H112" i="6"/>
  <c r="G112" i="6"/>
  <c r="F112" i="6"/>
  <c r="L95" i="6"/>
  <c r="J95" i="6"/>
  <c r="I95" i="6"/>
  <c r="H95" i="6"/>
  <c r="G95" i="6"/>
  <c r="F95" i="6"/>
  <c r="J76" i="4"/>
  <c r="H76" i="4"/>
  <c r="G76" i="4"/>
  <c r="F76" i="4"/>
  <c r="E76" i="4"/>
  <c r="D76" i="4"/>
  <c r="J63" i="4"/>
  <c r="H63" i="4"/>
  <c r="G63" i="4"/>
  <c r="F63" i="4"/>
  <c r="E63" i="4"/>
  <c r="D63" i="4"/>
  <c r="D36" i="6"/>
  <c r="D46" i="6"/>
  <c r="D64" i="6"/>
  <c r="F72" i="6"/>
  <c r="D72" i="6" s="1"/>
  <c r="F35" i="5"/>
  <c r="F89" i="6"/>
  <c r="F37" i="5" s="1"/>
  <c r="V19" i="5"/>
  <c r="V21" i="5"/>
  <c r="V31" i="5"/>
  <c r="J72" i="6"/>
  <c r="V33" i="5" s="1"/>
  <c r="J89" i="6"/>
  <c r="V37" i="5" s="1"/>
  <c r="D91" i="6"/>
  <c r="D88" i="6"/>
  <c r="D87" i="6"/>
  <c r="D86" i="6"/>
  <c r="D85" i="6"/>
  <c r="D84" i="6"/>
  <c r="D83" i="6"/>
  <c r="D79" i="6"/>
  <c r="D78" i="6"/>
  <c r="D77" i="6"/>
  <c r="D76" i="6"/>
  <c r="D75" i="6"/>
  <c r="D71" i="6"/>
  <c r="D70" i="6"/>
  <c r="D69" i="6"/>
  <c r="D68" i="6"/>
  <c r="D67" i="6"/>
  <c r="D63" i="6"/>
  <c r="D62" i="6"/>
  <c r="D61" i="6"/>
  <c r="D60" i="6"/>
  <c r="D59" i="6"/>
  <c r="D58" i="6"/>
  <c r="D57" i="6"/>
  <c r="D56" i="6"/>
  <c r="D55" i="6"/>
  <c r="D54" i="6"/>
  <c r="D53" i="6"/>
  <c r="D48" i="6"/>
  <c r="D45" i="6"/>
  <c r="D41" i="6"/>
  <c r="D39" i="6"/>
  <c r="D35" i="6"/>
  <c r="D34" i="6"/>
  <c r="D33" i="6"/>
  <c r="D32" i="6"/>
  <c r="D31" i="6"/>
  <c r="D30" i="6"/>
  <c r="D28" i="6"/>
  <c r="D23" i="6"/>
  <c r="D24" i="6"/>
  <c r="D22" i="6"/>
  <c r="T4" i="5"/>
  <c r="T5" i="5"/>
  <c r="T6" i="5"/>
  <c r="T7" i="5"/>
  <c r="V11" i="5"/>
  <c r="V12" i="5"/>
  <c r="V13" i="5"/>
  <c r="V24" i="5"/>
  <c r="V25" i="5"/>
  <c r="V26" i="5"/>
  <c r="V29" i="5"/>
  <c r="V39" i="5"/>
  <c r="P4" i="5"/>
  <c r="P5" i="5"/>
  <c r="P6" i="5"/>
  <c r="P7" i="5"/>
  <c r="R11" i="5"/>
  <c r="R12" i="5"/>
  <c r="R13" i="5"/>
  <c r="R19" i="5"/>
  <c r="R21" i="5"/>
  <c r="R24" i="5"/>
  <c r="R25" i="5"/>
  <c r="R26" i="5"/>
  <c r="R29" i="5"/>
  <c r="I64" i="6"/>
  <c r="R31" i="5" s="1"/>
  <c r="I72" i="6"/>
  <c r="R33" i="5" s="1"/>
  <c r="R35" i="5"/>
  <c r="I89" i="6"/>
  <c r="R37" i="5" s="1"/>
  <c r="R39" i="5"/>
  <c r="L4" i="5"/>
  <c r="L5" i="5"/>
  <c r="L6" i="5"/>
  <c r="L7" i="5"/>
  <c r="N11" i="5"/>
  <c r="N12" i="5"/>
  <c r="N13" i="5"/>
  <c r="N19" i="5"/>
  <c r="N21" i="5"/>
  <c r="N24" i="5"/>
  <c r="N25" i="5"/>
  <c r="N26" i="5"/>
  <c r="N29" i="5"/>
  <c r="H64" i="6"/>
  <c r="N31" i="5" s="1"/>
  <c r="H72" i="6"/>
  <c r="N33" i="5" s="1"/>
  <c r="N35" i="5"/>
  <c r="H89" i="6"/>
  <c r="N37" i="5" s="1"/>
  <c r="N39" i="5"/>
  <c r="H4" i="5"/>
  <c r="H5" i="5"/>
  <c r="H6" i="5"/>
  <c r="H7" i="5"/>
  <c r="J11" i="5"/>
  <c r="J12" i="5"/>
  <c r="J13" i="5"/>
  <c r="J19" i="5"/>
  <c r="J21" i="5"/>
  <c r="J24" i="5"/>
  <c r="J25" i="5"/>
  <c r="J26" i="5"/>
  <c r="J29" i="5"/>
  <c r="G64" i="6"/>
  <c r="J31" i="5" s="1"/>
  <c r="G72" i="6"/>
  <c r="J33" i="5" s="1"/>
  <c r="J35" i="5"/>
  <c r="G89" i="6"/>
  <c r="J37" i="5" s="1"/>
  <c r="J39" i="5"/>
  <c r="D4" i="5"/>
  <c r="D5" i="5"/>
  <c r="D6" i="5"/>
  <c r="D7" i="5"/>
  <c r="F11" i="5"/>
  <c r="F12" i="5"/>
  <c r="F13" i="5"/>
  <c r="F24" i="5"/>
  <c r="F25" i="5"/>
  <c r="F26" i="5"/>
  <c r="F29" i="5"/>
  <c r="F33" i="5"/>
  <c r="F39" i="5"/>
  <c r="B39" i="5"/>
  <c r="B37" i="5"/>
  <c r="B35" i="5"/>
  <c r="B33" i="5"/>
  <c r="B31" i="5"/>
  <c r="B29" i="5"/>
  <c r="B46" i="6"/>
  <c r="B27" i="5" s="1"/>
  <c r="B26" i="5"/>
  <c r="B25" i="5"/>
  <c r="B24" i="5"/>
  <c r="B23" i="5"/>
  <c r="B21" i="5"/>
  <c r="B19" i="5"/>
  <c r="B89" i="6"/>
  <c r="B80" i="6"/>
  <c r="B64" i="6"/>
  <c r="B72" i="6"/>
  <c r="B36" i="6"/>
  <c r="B18" i="6"/>
  <c r="G18" i="6"/>
  <c r="H18" i="6"/>
  <c r="I18" i="6"/>
  <c r="J18" i="6"/>
  <c r="F18" i="6"/>
  <c r="B25" i="6"/>
  <c r="U13" i="5"/>
  <c r="T13" i="5"/>
  <c r="Q13" i="5"/>
  <c r="P13" i="5"/>
  <c r="M13" i="5"/>
  <c r="L13" i="5"/>
  <c r="I13" i="5"/>
  <c r="H13" i="5"/>
  <c r="U12" i="5"/>
  <c r="T12" i="5"/>
  <c r="Q12" i="5"/>
  <c r="P12" i="5"/>
  <c r="M12" i="5"/>
  <c r="L12" i="5"/>
  <c r="I12" i="5"/>
  <c r="H12" i="5"/>
  <c r="U11" i="5"/>
  <c r="T11" i="5"/>
  <c r="Q11" i="5"/>
  <c r="P11" i="5"/>
  <c r="M11" i="5"/>
  <c r="L11" i="5"/>
  <c r="I11" i="5"/>
  <c r="H11" i="5"/>
  <c r="B14" i="5"/>
  <c r="B13" i="5"/>
  <c r="B12" i="5"/>
  <c r="B11" i="5"/>
  <c r="E13" i="5"/>
  <c r="D13" i="5"/>
  <c r="E12" i="5"/>
  <c r="D12" i="5"/>
  <c r="E11" i="5"/>
  <c r="D11" i="5"/>
  <c r="B7" i="5"/>
  <c r="B6" i="5"/>
  <c r="B5" i="5"/>
  <c r="B4" i="5"/>
  <c r="B8" i="5"/>
  <c r="D25" i="6" l="1"/>
  <c r="F21" i="5"/>
  <c r="D80" i="6"/>
  <c r="D89" i="6"/>
  <c r="J27" i="5"/>
  <c r="J41" i="5" s="1"/>
  <c r="N27" i="5"/>
  <c r="N41" i="5" s="1"/>
  <c r="J93" i="6"/>
  <c r="G93" i="6"/>
  <c r="V27" i="5"/>
  <c r="F93" i="6"/>
  <c r="F31" i="5"/>
  <c r="R27" i="5"/>
  <c r="R41" i="5" s="1"/>
  <c r="V35" i="5"/>
  <c r="I93" i="6"/>
  <c r="F19" i="5"/>
  <c r="U14" i="5"/>
  <c r="P14" i="5"/>
  <c r="N14" i="5"/>
  <c r="Q14" i="5"/>
  <c r="L14" i="5"/>
  <c r="H35" i="4"/>
  <c r="H14" i="5"/>
  <c r="I14" i="5"/>
  <c r="E14" i="5"/>
  <c r="L8" i="5"/>
  <c r="M14" i="5"/>
  <c r="E35" i="4"/>
  <c r="F35" i="4"/>
  <c r="T14" i="5"/>
  <c r="D8" i="5"/>
  <c r="V14" i="5"/>
  <c r="T8" i="5"/>
  <c r="G35" i="4"/>
  <c r="F14" i="5"/>
  <c r="J14" i="5"/>
  <c r="R14" i="5"/>
  <c r="D14" i="5"/>
  <c r="F27" i="5"/>
  <c r="H8" i="5"/>
  <c r="P8" i="5"/>
  <c r="H93" i="6"/>
  <c r="D93" i="6" l="1"/>
  <c r="V41" i="5"/>
  <c r="F41" i="5"/>
  <c r="J8" i="5"/>
  <c r="J16" i="5" s="1"/>
  <c r="J43" i="5" s="1"/>
  <c r="F8" i="5"/>
  <c r="F16" i="5" s="1"/>
  <c r="E8" i="5"/>
  <c r="N8" i="5"/>
  <c r="N16" i="5" s="1"/>
  <c r="N43" i="5" s="1"/>
  <c r="I8" i="5"/>
  <c r="M8" i="5"/>
  <c r="V8" i="5"/>
  <c r="V16" i="5" s="1"/>
  <c r="U8" i="5"/>
  <c r="R8" i="5"/>
  <c r="R16" i="5" s="1"/>
  <c r="R43" i="5" s="1"/>
  <c r="Q8" i="5"/>
  <c r="V43" i="5" l="1"/>
  <c r="F43" i="5"/>
</calcChain>
</file>

<file path=xl/sharedStrings.xml><?xml version="1.0" encoding="utf-8"?>
<sst xmlns="http://schemas.openxmlformats.org/spreadsheetml/2006/main" count="178" uniqueCount="105">
  <si>
    <t>EXHIBIT 8 FINANCIAL REPORTING SPREADSHEET</t>
  </si>
  <si>
    <t>Instructions</t>
  </si>
  <si>
    <t xml:space="preserve">Proposers are to complete the following Revenue, Expense, Output, and Scenario tabs to based on the RFP and their proposal.    </t>
  </si>
  <si>
    <t>Description</t>
  </si>
  <si>
    <t>Year 1</t>
  </si>
  <si>
    <t>Year 2</t>
  </si>
  <si>
    <t>Year 3</t>
  </si>
  <si>
    <t>Year 4</t>
  </si>
  <si>
    <t>Year 5</t>
  </si>
  <si>
    <t>Comment / Explanation</t>
  </si>
  <si>
    <t>Patient Revenue Assumptions:</t>
  </si>
  <si>
    <t>ALS Rate Schedule</t>
  </si>
  <si>
    <t>Base charge per trip</t>
  </si>
  <si>
    <t>Mileage charge per mile</t>
  </si>
  <si>
    <t>Oxygen charge per use</t>
  </si>
  <si>
    <t>Other (describe)</t>
  </si>
  <si>
    <t xml:space="preserve">BLS Rate Schedule </t>
  </si>
  <si>
    <t>Treat/No Transport as a percentage of total trips</t>
  </si>
  <si>
    <t>Treat/No Transport charge per trip</t>
  </si>
  <si>
    <t>Interfacility Transport</t>
  </si>
  <si>
    <t>Critical Care Transport</t>
  </si>
  <si>
    <t>Trip Volume and Payer Mix Assumptions:</t>
  </si>
  <si>
    <t>Number of total trips (including Treat/No Transport)</t>
  </si>
  <si>
    <t>Number of ALS completed trips</t>
  </si>
  <si>
    <t>Number of BLS completed trips</t>
  </si>
  <si>
    <t>Number of Treat/No Transport completed trips</t>
  </si>
  <si>
    <t>Number of Interfacility completed trips</t>
  </si>
  <si>
    <t>Number of Critical Care completed trips</t>
  </si>
  <si>
    <t>Payer Mix (percentage of trips):</t>
  </si>
  <si>
    <t>Medicare</t>
  </si>
  <si>
    <t>Medicaid</t>
  </si>
  <si>
    <t>Commercial Insurance</t>
  </si>
  <si>
    <t>Private Pay &amp; Other</t>
  </si>
  <si>
    <t>Other Revenue Assumptions:</t>
  </si>
  <si>
    <t>QUAF Revenue</t>
  </si>
  <si>
    <t>Volume</t>
  </si>
  <si>
    <t>Gross Revenue</t>
  </si>
  <si>
    <t>Net Collections</t>
  </si>
  <si>
    <t>PPIGT Revenue</t>
  </si>
  <si>
    <t>All Other Revenue</t>
  </si>
  <si>
    <t>Additional Calculations</t>
  </si>
  <si>
    <t>Operating Expense Assumptions</t>
  </si>
  <si>
    <t>Salary Range (Year 1)</t>
  </si>
  <si>
    <t>Headcount (FTEs)</t>
  </si>
  <si>
    <t>Low</t>
  </si>
  <si>
    <t>High</t>
  </si>
  <si>
    <t>FTEs by year</t>
  </si>
  <si>
    <t>Paramedics</t>
  </si>
  <si>
    <t>EMTs</t>
  </si>
  <si>
    <t>Position</t>
  </si>
  <si>
    <t>Calculated</t>
  </si>
  <si>
    <t>Annual Increase</t>
  </si>
  <si>
    <t>Salaries and Wages</t>
  </si>
  <si>
    <t>Employee Regular</t>
  </si>
  <si>
    <t>Employee Overtime</t>
  </si>
  <si>
    <t>Contract Labor</t>
  </si>
  <si>
    <t>Payroll Taxes &amp; Employee Benefits</t>
  </si>
  <si>
    <t>All Payroll Taxes / Workers Comp</t>
  </si>
  <si>
    <t>Employee Benefits</t>
  </si>
  <si>
    <t>Pension (Employer Match)</t>
  </si>
  <si>
    <t>Medical / Health Care</t>
  </si>
  <si>
    <t>Dental</t>
  </si>
  <si>
    <t>Vision</t>
  </si>
  <si>
    <t>Uniforms</t>
  </si>
  <si>
    <t>Other</t>
  </si>
  <si>
    <t>Purchased Services</t>
  </si>
  <si>
    <t>Partnership/Subcontracting</t>
  </si>
  <si>
    <t>EMS Agency Oversight and Monitoring Services</t>
  </si>
  <si>
    <t>Centralized EMD Dispatch Center</t>
  </si>
  <si>
    <t>Firstwatch Initial Charge</t>
  </si>
  <si>
    <t>Firstwatch Annual Charge</t>
  </si>
  <si>
    <t>ImageTrend Annual Charge</t>
  </si>
  <si>
    <t>Other Purchased Services</t>
  </si>
  <si>
    <t>Estimated Response Time Penalties</t>
  </si>
  <si>
    <t>General &amp; Administrative</t>
  </si>
  <si>
    <t>Professional services / consulting fees</t>
  </si>
  <si>
    <t>Rent / leases</t>
  </si>
  <si>
    <t>Utilities and telephone</t>
  </si>
  <si>
    <t>Office supplies / equipment</t>
  </si>
  <si>
    <t>Billing and collection expense</t>
  </si>
  <si>
    <t>General and Auto Liability Insurance</t>
  </si>
  <si>
    <t>Performance Security expense</t>
  </si>
  <si>
    <t>Other Overhead expense</t>
  </si>
  <si>
    <t>Corporate / Regional allocations</t>
  </si>
  <si>
    <t>Depreciation</t>
  </si>
  <si>
    <t>Vehicles</t>
  </si>
  <si>
    <t>Vehicle Lease</t>
  </si>
  <si>
    <t>Gas, oil, tires</t>
  </si>
  <si>
    <t>Repairs and maintenance</t>
  </si>
  <si>
    <t>Medical Supplies / Equipment</t>
  </si>
  <si>
    <t>Equipment Lease</t>
  </si>
  <si>
    <t>Medical Supplies</t>
  </si>
  <si>
    <t>Other Operating Expenses</t>
  </si>
  <si>
    <t>Information Technology expenses</t>
  </si>
  <si>
    <t>Training / QI expenses</t>
  </si>
  <si>
    <t>Community Education expenses</t>
  </si>
  <si>
    <t>Other dispatch/communication expense</t>
  </si>
  <si>
    <t>Interest Expense</t>
  </si>
  <si>
    <t>Total Operating Expenses</t>
  </si>
  <si>
    <t># of trips</t>
  </si>
  <si>
    <t>All Patient Charges</t>
  </si>
  <si>
    <t>Other Revenues</t>
  </si>
  <si>
    <t>Total Net Revenues</t>
  </si>
  <si>
    <t>Operating Expenses:</t>
  </si>
  <si>
    <t>Income from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</si>
</sst>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0" borderId="0" xfId="0" quotePrefix="1" applyFont="1" applyAlignment="1">
      <alignment horizontal="left"/>
    </xf>
    <xf numFmtId="165" fontId="0" fillId="0" borderId="0" xfId="0" applyNumberFormat="1"/>
    <xf numFmtId="167" fontId="0" fillId="0" borderId="0" xfId="2" applyNumberFormat="1" applyFont="1"/>
    <xf numFmtId="167" fontId="0" fillId="0" borderId="0" xfId="2" applyNumberFormat="1" applyFont="1" applyBorder="1"/>
    <xf numFmtId="0" fontId="3" fillId="0" borderId="0" xfId="0" applyFont="1"/>
    <xf numFmtId="0" fontId="3" fillId="0" borderId="2" xfId="0" applyFont="1" applyBorder="1"/>
    <xf numFmtId="165" fontId="3" fillId="0" borderId="2" xfId="0" applyNumberFormat="1" applyFont="1" applyBorder="1"/>
    <xf numFmtId="167" fontId="3" fillId="0" borderId="2" xfId="2" applyNumberFormat="1" applyFont="1" applyBorder="1"/>
    <xf numFmtId="0" fontId="0" fillId="0" borderId="0" xfId="0" applyAlignment="1">
      <alignment horizontal="left" indent="2"/>
    </xf>
    <xf numFmtId="0" fontId="3" fillId="0" borderId="1" xfId="0" applyFont="1" applyBorder="1"/>
    <xf numFmtId="165" fontId="3" fillId="0" borderId="0" xfId="1" applyNumberFormat="1" applyFont="1" applyAlignment="1">
      <alignment horizontal="right"/>
    </xf>
    <xf numFmtId="167" fontId="3" fillId="0" borderId="0" xfId="2" applyNumberFormat="1" applyFont="1" applyAlignment="1">
      <alignment horizontal="right"/>
    </xf>
    <xf numFmtId="167" fontId="3" fillId="0" borderId="2" xfId="0" applyNumberFormat="1" applyFont="1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167" fontId="0" fillId="0" borderId="2" xfId="0" applyNumberFormat="1" applyBorder="1"/>
    <xf numFmtId="164" fontId="4" fillId="2" borderId="0" xfId="1" applyNumberFormat="1" applyFont="1" applyFill="1" applyProtection="1">
      <protection locked="0"/>
    </xf>
    <xf numFmtId="166" fontId="4" fillId="2" borderId="0" xfId="3" applyNumberFormat="1" applyFont="1" applyFill="1" applyProtection="1">
      <protection locked="0"/>
    </xf>
    <xf numFmtId="44" fontId="4" fillId="2" borderId="0" xfId="2" applyFont="1" applyFill="1" applyProtection="1">
      <protection locked="0"/>
    </xf>
    <xf numFmtId="165" fontId="4" fillId="2" borderId="0" xfId="1" applyNumberFormat="1" applyFont="1" applyFill="1" applyProtection="1">
      <protection locked="0"/>
    </xf>
    <xf numFmtId="167" fontId="4" fillId="2" borderId="0" xfId="2" applyNumberFormat="1" applyFont="1" applyFill="1" applyProtection="1">
      <protection locked="0"/>
    </xf>
    <xf numFmtId="44" fontId="3" fillId="0" borderId="1" xfId="2" quotePrefix="1" applyFont="1" applyBorder="1" applyAlignment="1" applyProtection="1">
      <alignment horizontal="right"/>
    </xf>
    <xf numFmtId="44" fontId="3" fillId="0" borderId="1" xfId="2" applyFont="1" applyBorder="1" applyAlignment="1" applyProtection="1">
      <alignment horizontal="right"/>
    </xf>
    <xf numFmtId="44" fontId="0" fillId="0" borderId="0" xfId="2" quotePrefix="1" applyFont="1" applyBorder="1" applyAlignment="1" applyProtection="1">
      <alignment horizontal="right"/>
    </xf>
    <xf numFmtId="44" fontId="0" fillId="0" borderId="0" xfId="2" applyFont="1" applyBorder="1" applyAlignment="1" applyProtection="1">
      <alignment horizontal="right"/>
    </xf>
    <xf numFmtId="0" fontId="0" fillId="0" borderId="0" xfId="0" quotePrefix="1" applyAlignment="1">
      <alignment horizontal="left"/>
    </xf>
    <xf numFmtId="166" fontId="5" fillId="0" borderId="0" xfId="3" applyNumberFormat="1" applyFont="1" applyProtection="1"/>
    <xf numFmtId="166" fontId="0" fillId="0" borderId="0" xfId="3" applyNumberFormat="1" applyFont="1" applyProtection="1"/>
    <xf numFmtId="0" fontId="0" fillId="0" borderId="0" xfId="0" quotePrefix="1" applyAlignment="1">
      <alignment horizontal="left" indent="2"/>
    </xf>
    <xf numFmtId="0" fontId="3" fillId="0" borderId="0" xfId="0" applyFont="1" applyAlignment="1">
      <alignment horizontal="left"/>
    </xf>
    <xf numFmtId="167" fontId="0" fillId="0" borderId="0" xfId="2" applyNumberFormat="1" applyFont="1" applyAlignment="1" applyProtection="1">
      <alignment horizontal="right"/>
    </xf>
    <xf numFmtId="0" fontId="4" fillId="2" borderId="0" xfId="0" applyFont="1" applyFill="1" applyAlignment="1">
      <alignment horizontal="left" indent="2"/>
    </xf>
    <xf numFmtId="167" fontId="4" fillId="2" borderId="0" xfId="2" applyNumberFormat="1" applyFont="1" applyFill="1" applyProtection="1"/>
    <xf numFmtId="0" fontId="0" fillId="0" borderId="2" xfId="0" applyBorder="1"/>
    <xf numFmtId="164" fontId="5" fillId="0" borderId="2" xfId="1" applyNumberFormat="1" applyFont="1" applyFill="1" applyBorder="1" applyProtection="1"/>
    <xf numFmtId="167" fontId="5" fillId="0" borderId="2" xfId="2" applyNumberFormat="1" applyFont="1" applyFill="1" applyBorder="1" applyProtection="1"/>
    <xf numFmtId="0" fontId="4" fillId="2" borderId="0" xfId="0" applyFont="1" applyFill="1" applyAlignment="1" applyProtection="1">
      <alignment horizontal="left" indent="2"/>
      <protection locked="0"/>
    </xf>
    <xf numFmtId="0" fontId="0" fillId="0" borderId="0" xfId="0" applyAlignment="1">
      <alignment horizontal="left" indent="4"/>
    </xf>
    <xf numFmtId="0" fontId="4" fillId="2" borderId="0" xfId="0" applyFont="1" applyFill="1" applyAlignment="1" applyProtection="1">
      <alignment horizontal="left" indent="4"/>
      <protection locked="0"/>
    </xf>
    <xf numFmtId="167" fontId="0" fillId="0" borderId="3" xfId="0" applyNumberFormat="1" applyBorder="1"/>
    <xf numFmtId="0" fontId="3" fillId="0" borderId="3" xfId="0" applyFont="1" applyBorder="1"/>
    <xf numFmtId="44" fontId="3" fillId="0" borderId="1" xfId="2" quotePrefix="1" applyFont="1" applyBorder="1" applyAlignment="1" applyProtection="1">
      <alignment horizontal="center"/>
    </xf>
    <xf numFmtId="166" fontId="0" fillId="0" borderId="2" xfId="3" applyNumberFormat="1" applyFont="1" applyBorder="1" applyProtection="1"/>
    <xf numFmtId="9" fontId="6" fillId="0" borderId="0" xfId="3" applyFont="1" applyBorder="1" applyAlignment="1" applyProtection="1">
      <alignment horizontal="right"/>
    </xf>
    <xf numFmtId="9" fontId="6" fillId="0" borderId="1" xfId="3" quotePrefix="1" applyFont="1" applyBorder="1" applyAlignment="1" applyProtection="1">
      <alignment horizontal="right"/>
    </xf>
    <xf numFmtId="0" fontId="4" fillId="2" borderId="0" xfId="0" applyFont="1" applyFill="1" applyProtection="1">
      <protection locked="0"/>
    </xf>
    <xf numFmtId="0" fontId="3" fillId="0" borderId="1" xfId="0" quotePrefix="1" applyFont="1" applyBorder="1" applyAlignment="1">
      <alignment horizontal="left"/>
    </xf>
    <xf numFmtId="0" fontId="4" fillId="2" borderId="2" xfId="0" applyFont="1" applyFill="1" applyBorder="1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0" quotePrefix="1" applyFont="1" applyAlignment="1">
      <alignment horizontal="left" wrapText="1"/>
    </xf>
    <xf numFmtId="0" fontId="1" fillId="0" borderId="0" xfId="0" applyFont="1"/>
    <xf numFmtId="44" fontId="4" fillId="0" borderId="0" xfId="2" applyFont="1" applyFill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4" fillId="0" borderId="2" xfId="0" applyFont="1" applyBorder="1" applyProtection="1">
      <protection locked="0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C14"/>
  <sheetViews>
    <sheetView tabSelected="1" zoomScaleNormal="100" zoomScalePageLayoutView="90" workbookViewId="0">
      <selection activeCell="B1" sqref="B1"/>
    </sheetView>
  </sheetViews>
  <sheetFormatPr defaultColWidth="8.85546875" defaultRowHeight="15.75" x14ac:dyDescent="0.25"/>
  <cols>
    <col min="1" max="1" width="2.7109375" style="50" customWidth="1"/>
    <col min="2" max="2" width="120.7109375" style="50" customWidth="1"/>
    <col min="3" max="3" width="16.7109375" style="51" customWidth="1"/>
    <col min="4" max="16384" width="8.85546875" style="50"/>
  </cols>
  <sheetData>
    <row r="1" spans="2:2" x14ac:dyDescent="0.25">
      <c r="B1" s="49" t="s">
        <v>0</v>
      </c>
    </row>
    <row r="2" spans="2:2" x14ac:dyDescent="0.25">
      <c r="B2" s="49" t="s">
        <v>1</v>
      </c>
    </row>
    <row r="3" spans="2:2" ht="31.5" x14ac:dyDescent="0.25">
      <c r="B3" s="52" t="s">
        <v>2</v>
      </c>
    </row>
    <row r="4" spans="2:2" x14ac:dyDescent="0.25">
      <c r="B4" s="52"/>
    </row>
    <row r="5" spans="2:2" x14ac:dyDescent="0.25">
      <c r="B5" s="56"/>
    </row>
    <row r="6" spans="2:2" x14ac:dyDescent="0.25">
      <c r="B6" s="49"/>
    </row>
    <row r="7" spans="2:2" x14ac:dyDescent="0.25">
      <c r="B7" s="52"/>
    </row>
    <row r="8" spans="2:2" x14ac:dyDescent="0.25">
      <c r="B8" s="53"/>
    </row>
    <row r="9" spans="2:2" x14ac:dyDescent="0.25">
      <c r="B9" s="49"/>
    </row>
    <row r="10" spans="2:2" x14ac:dyDescent="0.25">
      <c r="B10" s="52"/>
    </row>
    <row r="11" spans="2:2" x14ac:dyDescent="0.25">
      <c r="B11" s="53"/>
    </row>
    <row r="12" spans="2:2" x14ac:dyDescent="0.25">
      <c r="B12" s="52"/>
    </row>
    <row r="13" spans="2:2" x14ac:dyDescent="0.25">
      <c r="B13" s="53"/>
    </row>
    <row r="14" spans="2:2" ht="31.5" customHeight="1" x14ac:dyDescent="0.25">
      <c r="B14" s="52"/>
    </row>
  </sheetData>
  <pageMargins left="0.5" right="0.5" top="0.5" bottom="0.5" header="0.25" footer="0.25"/>
  <pageSetup orientation="landscape" r:id="rId1"/>
  <headerFooter>
    <oddHeader>&amp;C&amp;"-,Bold"Instructions for Revenue and Expense Assumptions MS-Excel File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B1:J87"/>
  <sheetViews>
    <sheetView zoomScaleNormal="100" zoomScalePageLayoutView="90" workbookViewId="0">
      <pane xSplit="1" ySplit="1" topLeftCell="B7" activePane="bottomRight" state="frozen"/>
      <selection pane="topRight" activeCell="F5" sqref="F5:J5"/>
      <selection pane="bottomLeft" activeCell="F5" sqref="F5:J5"/>
      <selection pane="bottomRight" activeCell="B18" sqref="B18"/>
    </sheetView>
  </sheetViews>
  <sheetFormatPr defaultColWidth="14.7109375" defaultRowHeight="15" x14ac:dyDescent="0.25"/>
  <cols>
    <col min="1" max="1" width="1.7109375" customWidth="1"/>
    <col min="2" max="2" width="48.7109375" customWidth="1"/>
    <col min="3" max="3" width="1.7109375" customWidth="1"/>
    <col min="9" max="9" width="1.7109375" customWidth="1"/>
    <col min="10" max="10" width="30.7109375" customWidth="1"/>
  </cols>
  <sheetData>
    <row r="1" spans="2:10" x14ac:dyDescent="0.25">
      <c r="B1" s="10" t="s">
        <v>3</v>
      </c>
      <c r="C1" s="5"/>
      <c r="D1" s="23" t="s">
        <v>4</v>
      </c>
      <c r="E1" s="22" t="s">
        <v>5</v>
      </c>
      <c r="F1" s="23" t="s">
        <v>6</v>
      </c>
      <c r="G1" s="22" t="s">
        <v>7</v>
      </c>
      <c r="H1" s="23" t="s">
        <v>8</v>
      </c>
      <c r="J1" s="47" t="s">
        <v>9</v>
      </c>
    </row>
    <row r="2" spans="2:10" ht="13.35" customHeight="1" x14ac:dyDescent="0.25">
      <c r="D2" s="25"/>
      <c r="E2" s="24"/>
      <c r="F2" s="25"/>
      <c r="G2" s="24"/>
      <c r="H2" s="25"/>
    </row>
    <row r="3" spans="2:10" x14ac:dyDescent="0.25">
      <c r="B3" s="1" t="s">
        <v>10</v>
      </c>
      <c r="D3" s="25"/>
      <c r="E3" s="24"/>
      <c r="F3" s="25"/>
      <c r="G3" s="24"/>
      <c r="H3" s="25"/>
    </row>
    <row r="4" spans="2:10" ht="13.35" customHeight="1" x14ac:dyDescent="0.25">
      <c r="B4" s="1"/>
      <c r="D4" s="25"/>
      <c r="E4" s="24"/>
      <c r="F4" s="25"/>
      <c r="G4" s="24"/>
      <c r="H4" s="25"/>
    </row>
    <row r="5" spans="2:10" x14ac:dyDescent="0.25">
      <c r="B5" t="s">
        <v>11</v>
      </c>
      <c r="C5" s="28"/>
      <c r="D5" s="27">
        <f>100%-D11-D17-D20-D26</f>
        <v>1</v>
      </c>
      <c r="E5" s="27">
        <f t="shared" ref="E5:H5" si="0">100%-E11-E17-E20-E26</f>
        <v>1</v>
      </c>
      <c r="F5" s="27">
        <f t="shared" si="0"/>
        <v>1</v>
      </c>
      <c r="G5" s="27">
        <f t="shared" si="0"/>
        <v>1</v>
      </c>
      <c r="H5" s="27">
        <f t="shared" si="0"/>
        <v>1</v>
      </c>
      <c r="J5" s="55"/>
    </row>
    <row r="6" spans="2:10" x14ac:dyDescent="0.25">
      <c r="B6" s="29" t="s">
        <v>12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J6" s="46"/>
    </row>
    <row r="7" spans="2:10" x14ac:dyDescent="0.25">
      <c r="B7" s="29" t="s">
        <v>13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J7" s="46"/>
    </row>
    <row r="8" spans="2:10" x14ac:dyDescent="0.25">
      <c r="B8" s="29" t="s">
        <v>14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J8" s="46"/>
    </row>
    <row r="9" spans="2:10" ht="13.35" customHeight="1" x14ac:dyDescent="0.25">
      <c r="B9" s="9" t="s">
        <v>15</v>
      </c>
    </row>
    <row r="10" spans="2:10" ht="13.35" customHeight="1" x14ac:dyDescent="0.25">
      <c r="B10" s="9"/>
    </row>
    <row r="11" spans="2:10" x14ac:dyDescent="0.25">
      <c r="B11" s="14" t="s">
        <v>16</v>
      </c>
      <c r="C11" s="28"/>
      <c r="D11" s="18">
        <v>0</v>
      </c>
      <c r="E11" s="18">
        <v>0</v>
      </c>
      <c r="F11" s="18">
        <v>0</v>
      </c>
      <c r="G11" s="18">
        <v>0</v>
      </c>
      <c r="H11" s="18">
        <v>0</v>
      </c>
      <c r="J11" s="46"/>
    </row>
    <row r="12" spans="2:10" x14ac:dyDescent="0.25">
      <c r="B12" s="29" t="s">
        <v>12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J12" s="46"/>
    </row>
    <row r="13" spans="2:10" x14ac:dyDescent="0.25">
      <c r="B13" s="29" t="s">
        <v>13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J13" s="46"/>
    </row>
    <row r="14" spans="2:10" x14ac:dyDescent="0.25">
      <c r="B14" s="29" t="s">
        <v>14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J14" s="46"/>
    </row>
    <row r="15" spans="2:10" ht="13.35" customHeight="1" x14ac:dyDescent="0.25">
      <c r="B15" s="9" t="s">
        <v>15</v>
      </c>
    </row>
    <row r="16" spans="2:10" ht="13.35" customHeight="1" x14ac:dyDescent="0.25">
      <c r="B16" s="9"/>
    </row>
    <row r="17" spans="2:10" x14ac:dyDescent="0.25">
      <c r="B17" s="26" t="s">
        <v>17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J17" s="46"/>
    </row>
    <row r="18" spans="2:10" x14ac:dyDescent="0.25">
      <c r="B18" s="29" t="s">
        <v>18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J18" s="46"/>
    </row>
    <row r="19" spans="2:10" x14ac:dyDescent="0.25">
      <c r="B19" s="29"/>
      <c r="D19" s="54"/>
      <c r="E19" s="54"/>
      <c r="F19" s="54"/>
      <c r="G19" s="54"/>
      <c r="H19" s="54"/>
      <c r="J19" s="55"/>
    </row>
    <row r="20" spans="2:10" ht="13.35" customHeight="1" x14ac:dyDescent="0.25">
      <c r="B20" s="14" t="s">
        <v>19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J20" s="46"/>
    </row>
    <row r="21" spans="2:10" ht="13.35" customHeight="1" x14ac:dyDescent="0.25">
      <c r="B21" s="29" t="s">
        <v>12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J21" s="46"/>
    </row>
    <row r="22" spans="2:10" ht="13.35" customHeight="1" x14ac:dyDescent="0.25">
      <c r="B22" s="29" t="s">
        <v>13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J22" s="46"/>
    </row>
    <row r="23" spans="2:10" ht="13.35" customHeight="1" x14ac:dyDescent="0.25">
      <c r="B23" s="29" t="s">
        <v>14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J23" s="46"/>
    </row>
    <row r="24" spans="2:10" ht="13.35" customHeight="1" x14ac:dyDescent="0.25">
      <c r="B24" s="29" t="s">
        <v>15</v>
      </c>
    </row>
    <row r="25" spans="2:10" ht="13.35" customHeight="1" x14ac:dyDescent="0.25">
      <c r="B25" s="29"/>
    </row>
    <row r="26" spans="2:10" ht="13.35" customHeight="1" x14ac:dyDescent="0.25">
      <c r="B26" s="26" t="s">
        <v>20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J26" s="46"/>
    </row>
    <row r="27" spans="2:10" ht="13.35" customHeight="1" x14ac:dyDescent="0.25">
      <c r="B27" s="29" t="s">
        <v>12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J27" s="46"/>
    </row>
    <row r="28" spans="2:10" ht="13.35" customHeight="1" x14ac:dyDescent="0.25">
      <c r="B28" s="29" t="s">
        <v>13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J28" s="46"/>
    </row>
    <row r="29" spans="2:10" ht="13.35" customHeight="1" x14ac:dyDescent="0.25">
      <c r="B29" s="29" t="s">
        <v>14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J29" s="46"/>
    </row>
    <row r="30" spans="2:10" ht="13.35" customHeight="1" x14ac:dyDescent="0.25">
      <c r="B30" s="29" t="s">
        <v>15</v>
      </c>
    </row>
    <row r="31" spans="2:10" ht="13.35" customHeight="1" x14ac:dyDescent="0.25">
      <c r="B31" s="29"/>
    </row>
    <row r="32" spans="2:10" x14ac:dyDescent="0.25">
      <c r="B32" s="1" t="s">
        <v>21</v>
      </c>
    </row>
    <row r="33" spans="2:10" x14ac:dyDescent="0.25">
      <c r="B33" s="26" t="s">
        <v>22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J33" s="46"/>
    </row>
    <row r="34" spans="2:10" ht="13.35" customHeight="1" x14ac:dyDescent="0.25"/>
    <row r="35" spans="2:10" x14ac:dyDescent="0.25">
      <c r="B35" s="26" t="s">
        <v>23</v>
      </c>
      <c r="D35" s="20">
        <f>D$33*D5</f>
        <v>0</v>
      </c>
      <c r="E35" s="20">
        <f>E$33*E5</f>
        <v>0</v>
      </c>
      <c r="F35" s="20">
        <f>F$33*F5</f>
        <v>0</v>
      </c>
      <c r="G35" s="20">
        <f>G$33*G5</f>
        <v>0</v>
      </c>
      <c r="H35" s="20">
        <f>H$33*H5</f>
        <v>0</v>
      </c>
      <c r="J35" s="46"/>
    </row>
    <row r="36" spans="2:10" ht="13.35" customHeight="1" x14ac:dyDescent="0.25">
      <c r="B36" t="s">
        <v>24</v>
      </c>
      <c r="D36" s="20">
        <f>D33*D11</f>
        <v>0</v>
      </c>
      <c r="E36" s="20">
        <f>E33*E11</f>
        <v>0</v>
      </c>
      <c r="F36" s="20">
        <f>F33*F11</f>
        <v>0</v>
      </c>
      <c r="G36" s="20">
        <f>G33*G11</f>
        <v>0</v>
      </c>
      <c r="H36" s="20">
        <f>H33*H11</f>
        <v>0</v>
      </c>
      <c r="J36" s="46"/>
    </row>
    <row r="37" spans="2:10" ht="13.35" customHeight="1" x14ac:dyDescent="0.25">
      <c r="B37" t="s">
        <v>25</v>
      </c>
      <c r="D37" s="20">
        <f>D33*D17</f>
        <v>0</v>
      </c>
      <c r="E37" s="20">
        <f>E33*E17</f>
        <v>0</v>
      </c>
      <c r="F37" s="20">
        <f>F33*F17</f>
        <v>0</v>
      </c>
      <c r="G37" s="20">
        <f>G33*G17</f>
        <v>0</v>
      </c>
      <c r="H37" s="20">
        <f>H33*H17</f>
        <v>0</v>
      </c>
      <c r="J37" s="46"/>
    </row>
    <row r="38" spans="2:10" ht="13.35" customHeight="1" x14ac:dyDescent="0.25">
      <c r="B38" t="s">
        <v>26</v>
      </c>
      <c r="D38" s="20">
        <f>D33*D20</f>
        <v>0</v>
      </c>
      <c r="E38" s="20">
        <f>E33*E20</f>
        <v>0</v>
      </c>
      <c r="F38" s="20">
        <f>F33*F20</f>
        <v>0</v>
      </c>
      <c r="G38" s="20">
        <f>G33*G20</f>
        <v>0</v>
      </c>
      <c r="H38" s="20">
        <f>H33*H20</f>
        <v>0</v>
      </c>
      <c r="J38" s="46"/>
    </row>
    <row r="39" spans="2:10" ht="13.35" customHeight="1" x14ac:dyDescent="0.25">
      <c r="B39" t="s">
        <v>27</v>
      </c>
      <c r="D39" s="20">
        <f>D33*D26</f>
        <v>0</v>
      </c>
      <c r="E39" s="20">
        <f>E33*E26</f>
        <v>0</v>
      </c>
      <c r="F39" s="20">
        <f>F33*F26</f>
        <v>0</v>
      </c>
      <c r="G39" s="20">
        <f>G33*G26</f>
        <v>0</v>
      </c>
      <c r="H39" s="20">
        <f>H33*H26</f>
        <v>0</v>
      </c>
      <c r="J39" s="46"/>
    </row>
    <row r="40" spans="2:10" ht="13.35" customHeight="1" x14ac:dyDescent="0.25"/>
    <row r="41" spans="2:10" x14ac:dyDescent="0.25">
      <c r="B41" s="26" t="s">
        <v>28</v>
      </c>
    </row>
    <row r="42" spans="2:10" x14ac:dyDescent="0.25">
      <c r="B42" s="9" t="s">
        <v>29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J42" s="46"/>
    </row>
    <row r="43" spans="2:10" x14ac:dyDescent="0.25">
      <c r="B43" s="9" t="s">
        <v>30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J43" s="46"/>
    </row>
    <row r="44" spans="2:10" x14ac:dyDescent="0.25">
      <c r="B44" s="9" t="s">
        <v>31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J44" s="46"/>
    </row>
    <row r="45" spans="2:10" x14ac:dyDescent="0.25">
      <c r="B45" s="9" t="s">
        <v>32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J45" s="46"/>
    </row>
    <row r="46" spans="2:10" ht="13.35" customHeight="1" x14ac:dyDescent="0.25"/>
    <row r="47" spans="2:10" x14ac:dyDescent="0.25">
      <c r="B47" s="30" t="s">
        <v>33</v>
      </c>
    </row>
    <row r="48" spans="2:10" x14ac:dyDescent="0.25">
      <c r="B48" s="1" t="s">
        <v>34</v>
      </c>
    </row>
    <row r="49" spans="2:10" x14ac:dyDescent="0.25">
      <c r="B49" s="29" t="s">
        <v>35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J49" s="46"/>
    </row>
    <row r="50" spans="2:10" x14ac:dyDescent="0.25">
      <c r="B50" s="29" t="s">
        <v>36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J50" s="46"/>
    </row>
    <row r="51" spans="2:10" x14ac:dyDescent="0.25">
      <c r="B51" s="29" t="s">
        <v>37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J51" s="46"/>
    </row>
    <row r="52" spans="2:10" ht="13.35" customHeight="1" x14ac:dyDescent="0.25"/>
    <row r="53" spans="2:10" x14ac:dyDescent="0.25">
      <c r="B53" s="30" t="s">
        <v>38</v>
      </c>
    </row>
    <row r="54" spans="2:10" x14ac:dyDescent="0.25">
      <c r="B54" s="29" t="s">
        <v>35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J54" s="46"/>
    </row>
    <row r="55" spans="2:10" x14ac:dyDescent="0.25">
      <c r="B55" s="29" t="s">
        <v>36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J55" s="46"/>
    </row>
    <row r="56" spans="2:10" x14ac:dyDescent="0.25">
      <c r="B56" s="29" t="s">
        <v>37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J56" s="46"/>
    </row>
    <row r="57" spans="2:10" ht="13.35" customHeight="1" x14ac:dyDescent="0.25"/>
    <row r="58" spans="2:10" x14ac:dyDescent="0.25">
      <c r="B58" s="1" t="s">
        <v>39</v>
      </c>
    </row>
    <row r="59" spans="2:10" x14ac:dyDescent="0.25">
      <c r="B59" s="29" t="s">
        <v>35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J59" s="46"/>
    </row>
    <row r="60" spans="2:10" x14ac:dyDescent="0.25">
      <c r="B60" s="29" t="s">
        <v>36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J60" s="46"/>
    </row>
    <row r="61" spans="2:10" x14ac:dyDescent="0.25">
      <c r="B61" s="29" t="s">
        <v>37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J61" s="46"/>
    </row>
    <row r="62" spans="2:10" ht="13.35" customHeight="1" x14ac:dyDescent="0.25"/>
    <row r="63" spans="2:10" x14ac:dyDescent="0.25">
      <c r="B63" s="10" t="s">
        <v>40</v>
      </c>
      <c r="C63" s="5"/>
      <c r="D63" s="23" t="str">
        <f>D$1</f>
        <v>Year 1</v>
      </c>
      <c r="E63" s="22" t="str">
        <f t="shared" ref="E63:H63" si="1">E$1</f>
        <v>Year 2</v>
      </c>
      <c r="F63" s="23" t="str">
        <f t="shared" si="1"/>
        <v>Year 3</v>
      </c>
      <c r="G63" s="22" t="str">
        <f t="shared" si="1"/>
        <v>Year 4</v>
      </c>
      <c r="H63" s="23" t="str">
        <f t="shared" si="1"/>
        <v>Year 5</v>
      </c>
      <c r="J63" s="47" t="str">
        <f>J$1</f>
        <v>Comment / Explanation</v>
      </c>
    </row>
    <row r="64" spans="2:10" x14ac:dyDescent="0.25">
      <c r="B64" s="46"/>
      <c r="C64" s="46"/>
      <c r="D64" s="46"/>
      <c r="E64" s="46"/>
      <c r="F64" s="46"/>
      <c r="G64" s="46"/>
      <c r="H64" s="46"/>
      <c r="I64" s="46"/>
      <c r="J64" s="46"/>
    </row>
    <row r="65" spans="2:10" x14ac:dyDescent="0.25">
      <c r="B65" s="46"/>
      <c r="C65" s="46"/>
      <c r="D65" s="46"/>
      <c r="E65" s="46"/>
      <c r="F65" s="46"/>
      <c r="G65" s="46"/>
      <c r="H65" s="46"/>
      <c r="I65" s="46"/>
      <c r="J65" s="46"/>
    </row>
    <row r="66" spans="2:10" x14ac:dyDescent="0.25">
      <c r="B66" s="46"/>
      <c r="C66" s="46"/>
      <c r="D66" s="46"/>
      <c r="E66" s="46"/>
      <c r="F66" s="46"/>
      <c r="G66" s="46"/>
      <c r="H66" s="46"/>
      <c r="I66" s="46"/>
      <c r="J66" s="46"/>
    </row>
    <row r="67" spans="2:10" x14ac:dyDescent="0.25">
      <c r="B67" s="46"/>
      <c r="C67" s="46"/>
      <c r="D67" s="46"/>
      <c r="E67" s="46"/>
      <c r="F67" s="46"/>
      <c r="G67" s="46"/>
      <c r="H67" s="46"/>
      <c r="I67" s="46"/>
      <c r="J67" s="46"/>
    </row>
    <row r="68" spans="2:10" x14ac:dyDescent="0.25">
      <c r="B68" s="46"/>
      <c r="C68" s="46"/>
      <c r="D68" s="46"/>
      <c r="E68" s="46"/>
      <c r="F68" s="46"/>
      <c r="G68" s="46"/>
      <c r="H68" s="46"/>
      <c r="I68" s="46"/>
      <c r="J68" s="46"/>
    </row>
    <row r="69" spans="2:10" x14ac:dyDescent="0.25">
      <c r="B69" s="46"/>
      <c r="C69" s="46"/>
      <c r="D69" s="46"/>
      <c r="E69" s="46"/>
      <c r="F69" s="46"/>
      <c r="G69" s="46"/>
      <c r="H69" s="46"/>
      <c r="I69" s="46"/>
      <c r="J69" s="46"/>
    </row>
    <row r="70" spans="2:10" x14ac:dyDescent="0.25">
      <c r="B70" s="46"/>
      <c r="C70" s="46"/>
      <c r="D70" s="46"/>
      <c r="E70" s="46"/>
      <c r="F70" s="46"/>
      <c r="G70" s="46"/>
      <c r="H70" s="46"/>
      <c r="I70" s="46"/>
      <c r="J70" s="46"/>
    </row>
    <row r="71" spans="2:10" x14ac:dyDescent="0.25">
      <c r="B71" s="46"/>
      <c r="C71" s="46"/>
      <c r="D71" s="46"/>
      <c r="E71" s="46"/>
      <c r="F71" s="46"/>
      <c r="G71" s="46"/>
      <c r="H71" s="46"/>
      <c r="I71" s="46"/>
      <c r="J71" s="46"/>
    </row>
    <row r="72" spans="2:10" x14ac:dyDescent="0.25">
      <c r="B72" s="46"/>
      <c r="C72" s="46"/>
      <c r="D72" s="46"/>
      <c r="E72" s="46"/>
      <c r="F72" s="46"/>
      <c r="G72" s="46"/>
      <c r="H72" s="46"/>
      <c r="I72" s="46"/>
      <c r="J72" s="46"/>
    </row>
    <row r="73" spans="2:10" x14ac:dyDescent="0.25">
      <c r="B73" s="46"/>
      <c r="C73" s="46"/>
      <c r="D73" s="46"/>
      <c r="E73" s="46"/>
      <c r="F73" s="46"/>
      <c r="G73" s="46"/>
      <c r="H73" s="46"/>
      <c r="I73" s="46"/>
      <c r="J73" s="46"/>
    </row>
    <row r="74" spans="2:10" x14ac:dyDescent="0.25">
      <c r="B74" s="46"/>
      <c r="C74" s="46"/>
      <c r="D74" s="46"/>
      <c r="E74" s="46"/>
      <c r="F74" s="46"/>
      <c r="G74" s="46"/>
      <c r="H74" s="46"/>
      <c r="I74" s="46"/>
      <c r="J74" s="46"/>
    </row>
    <row r="75" spans="2:10" x14ac:dyDescent="0.25">
      <c r="B75" s="46"/>
      <c r="C75" s="46"/>
      <c r="D75" s="46"/>
      <c r="E75" s="46"/>
      <c r="F75" s="46"/>
      <c r="G75" s="46"/>
      <c r="H75" s="46"/>
      <c r="I75" s="46"/>
      <c r="J75" s="46"/>
    </row>
    <row r="76" spans="2:10" x14ac:dyDescent="0.25">
      <c r="B76" s="10" t="s">
        <v>40</v>
      </c>
      <c r="C76" s="5"/>
      <c r="D76" s="23" t="str">
        <f>D$1</f>
        <v>Year 1</v>
      </c>
      <c r="E76" s="22" t="str">
        <f t="shared" ref="E76:H76" si="2">E$1</f>
        <v>Year 2</v>
      </c>
      <c r="F76" s="23" t="str">
        <f t="shared" si="2"/>
        <v>Year 3</v>
      </c>
      <c r="G76" s="22" t="str">
        <f t="shared" si="2"/>
        <v>Year 4</v>
      </c>
      <c r="H76" s="23" t="str">
        <f t="shared" si="2"/>
        <v>Year 5</v>
      </c>
      <c r="J76" s="47" t="str">
        <f>J$1</f>
        <v>Comment / Explanation</v>
      </c>
    </row>
    <row r="77" spans="2:10" x14ac:dyDescent="0.25">
      <c r="B77" s="46"/>
      <c r="C77" s="46"/>
      <c r="D77" s="46"/>
      <c r="E77" s="46"/>
      <c r="F77" s="46"/>
      <c r="G77" s="46"/>
      <c r="H77" s="46"/>
      <c r="I77" s="46"/>
      <c r="J77" s="46"/>
    </row>
    <row r="78" spans="2:10" x14ac:dyDescent="0.25">
      <c r="B78" s="46"/>
      <c r="C78" s="46"/>
      <c r="D78" s="46"/>
      <c r="E78" s="46"/>
      <c r="F78" s="46"/>
      <c r="G78" s="46"/>
      <c r="H78" s="46"/>
      <c r="I78" s="46"/>
      <c r="J78" s="46"/>
    </row>
    <row r="79" spans="2:10" x14ac:dyDescent="0.25">
      <c r="B79" s="46"/>
      <c r="C79" s="46"/>
      <c r="D79" s="46"/>
      <c r="E79" s="46"/>
      <c r="F79" s="46"/>
      <c r="G79" s="46"/>
      <c r="H79" s="46"/>
      <c r="I79" s="46"/>
      <c r="J79" s="46"/>
    </row>
    <row r="80" spans="2:10" x14ac:dyDescent="0.25">
      <c r="B80" s="46"/>
      <c r="C80" s="46"/>
      <c r="D80" s="46"/>
      <c r="E80" s="46"/>
      <c r="F80" s="46"/>
      <c r="G80" s="46"/>
      <c r="H80" s="46"/>
      <c r="I80" s="46"/>
      <c r="J80" s="46"/>
    </row>
    <row r="81" spans="2:10" x14ac:dyDescent="0.25">
      <c r="B81" s="46"/>
      <c r="C81" s="46"/>
      <c r="D81" s="46"/>
      <c r="E81" s="46"/>
      <c r="F81" s="46"/>
      <c r="G81" s="46"/>
      <c r="H81" s="46"/>
      <c r="I81" s="46"/>
      <c r="J81" s="46"/>
    </row>
    <row r="82" spans="2:10" x14ac:dyDescent="0.25">
      <c r="B82" s="46"/>
      <c r="C82" s="46"/>
      <c r="D82" s="46"/>
      <c r="E82" s="46"/>
      <c r="F82" s="46"/>
      <c r="G82" s="46"/>
      <c r="H82" s="46"/>
      <c r="I82" s="46"/>
      <c r="J82" s="46"/>
    </row>
    <row r="83" spans="2:10" x14ac:dyDescent="0.25">
      <c r="B83" s="46"/>
      <c r="C83" s="46"/>
      <c r="D83" s="46"/>
      <c r="E83" s="46"/>
      <c r="F83" s="46"/>
      <c r="G83" s="46"/>
      <c r="H83" s="46"/>
      <c r="I83" s="46"/>
      <c r="J83" s="46"/>
    </row>
    <row r="84" spans="2:10" x14ac:dyDescent="0.25">
      <c r="B84" s="46"/>
      <c r="C84" s="46"/>
      <c r="D84" s="46"/>
      <c r="E84" s="46"/>
      <c r="F84" s="46"/>
      <c r="G84" s="46"/>
      <c r="H84" s="46"/>
      <c r="I84" s="46"/>
      <c r="J84" s="46"/>
    </row>
    <row r="85" spans="2:10" x14ac:dyDescent="0.25">
      <c r="B85" s="46"/>
      <c r="C85" s="46"/>
      <c r="D85" s="46"/>
      <c r="E85" s="46"/>
      <c r="F85" s="46"/>
      <c r="G85" s="46"/>
      <c r="H85" s="46"/>
      <c r="I85" s="46"/>
      <c r="J85" s="46"/>
    </row>
    <row r="86" spans="2:10" x14ac:dyDescent="0.25">
      <c r="B86" s="46"/>
      <c r="C86" s="46"/>
      <c r="D86" s="46"/>
      <c r="E86" s="46"/>
      <c r="F86" s="46"/>
      <c r="G86" s="46"/>
      <c r="H86" s="46"/>
      <c r="I86" s="46"/>
      <c r="J86" s="46"/>
    </row>
    <row r="87" spans="2:10" x14ac:dyDescent="0.25">
      <c r="B87" s="46"/>
      <c r="C87" s="46"/>
      <c r="D87" s="46"/>
      <c r="E87" s="46"/>
      <c r="F87" s="46"/>
      <c r="G87" s="46"/>
      <c r="H87" s="46"/>
      <c r="I87" s="46"/>
      <c r="J87" s="46"/>
    </row>
  </sheetData>
  <pageMargins left="0.25" right="0.25" top="0.75" bottom="0.75" header="0.3" footer="0.3"/>
  <pageSetup scale="70" fitToWidth="0" fitToHeight="0" orientation="landscape" r:id="rId1"/>
  <headerFooter>
    <oddHeader>&amp;L&amp;F&amp;C&amp;"-,Bold"&amp;A</oddHeader>
    <oddFooter>&amp;CPage &amp;P of &amp;N</oddFooter>
  </headerFooter>
  <rowBreaks count="2" manualBreakCount="2">
    <brk id="62" max="16383" man="1"/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B1:L126"/>
  <sheetViews>
    <sheetView zoomScale="90" zoomScaleNormal="90" zoomScalePageLayoutView="90" workbookViewId="0">
      <pane xSplit="1" ySplit="1" topLeftCell="B2" activePane="bottomRight" state="frozen"/>
      <selection pane="topRight" activeCell="F5" sqref="F5"/>
      <selection pane="bottomLeft" activeCell="F5" sqref="F5"/>
      <selection pane="bottomRight" activeCell="F5" sqref="F5:J5"/>
    </sheetView>
  </sheetViews>
  <sheetFormatPr defaultColWidth="14.7109375" defaultRowHeight="15" x14ac:dyDescent="0.25"/>
  <cols>
    <col min="1" max="1" width="1.7109375" customWidth="1"/>
    <col min="2" max="2" width="48.7109375" customWidth="1"/>
    <col min="5" max="5" width="1.7109375" customWidth="1"/>
    <col min="11" max="11" width="1.7109375" customWidth="1"/>
    <col min="12" max="12" width="30.7109375" customWidth="1"/>
  </cols>
  <sheetData>
    <row r="1" spans="2:12" x14ac:dyDescent="0.25">
      <c r="B1" s="10" t="s">
        <v>3</v>
      </c>
      <c r="C1" s="22"/>
      <c r="D1" s="22"/>
      <c r="E1" s="5"/>
      <c r="F1" s="23" t="s">
        <v>4</v>
      </c>
      <c r="G1" s="22" t="s">
        <v>5</v>
      </c>
      <c r="H1" s="23" t="s">
        <v>6</v>
      </c>
      <c r="I1" s="22" t="s">
        <v>7</v>
      </c>
      <c r="J1" s="23" t="s">
        <v>8</v>
      </c>
      <c r="L1" s="47" t="s">
        <v>9</v>
      </c>
    </row>
    <row r="3" spans="2:12" x14ac:dyDescent="0.25">
      <c r="B3" s="1" t="s">
        <v>41</v>
      </c>
    </row>
    <row r="4" spans="2:12" x14ac:dyDescent="0.25">
      <c r="B4" s="5"/>
      <c r="C4" s="58" t="s">
        <v>42</v>
      </c>
      <c r="D4" s="59"/>
    </row>
    <row r="5" spans="2:12" x14ac:dyDescent="0.25">
      <c r="B5" s="1" t="s">
        <v>43</v>
      </c>
      <c r="C5" s="31" t="s">
        <v>44</v>
      </c>
      <c r="D5" s="31" t="s">
        <v>45</v>
      </c>
      <c r="F5" s="58" t="s">
        <v>46</v>
      </c>
      <c r="G5" s="59"/>
      <c r="H5" s="59"/>
      <c r="I5" s="59"/>
      <c r="J5" s="59"/>
    </row>
    <row r="6" spans="2:12" x14ac:dyDescent="0.25">
      <c r="B6" s="9" t="s">
        <v>47</v>
      </c>
      <c r="C6" s="21">
        <v>0</v>
      </c>
      <c r="D6" s="21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L6" s="46"/>
    </row>
    <row r="7" spans="2:12" x14ac:dyDescent="0.25">
      <c r="B7" s="9" t="s">
        <v>48</v>
      </c>
      <c r="C7" s="21">
        <v>0</v>
      </c>
      <c r="D7" s="21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L7" s="46"/>
    </row>
    <row r="8" spans="2:12" x14ac:dyDescent="0.25">
      <c r="B8" s="37" t="s">
        <v>49</v>
      </c>
      <c r="C8" s="21">
        <v>0</v>
      </c>
      <c r="D8" s="21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L8" s="46"/>
    </row>
    <row r="9" spans="2:12" x14ac:dyDescent="0.25">
      <c r="B9" s="37" t="s">
        <v>49</v>
      </c>
      <c r="C9" s="21">
        <v>0</v>
      </c>
      <c r="D9" s="21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L9" s="46"/>
    </row>
    <row r="10" spans="2:12" x14ac:dyDescent="0.25">
      <c r="B10" s="37" t="s">
        <v>49</v>
      </c>
      <c r="C10" s="21">
        <v>0</v>
      </c>
      <c r="D10" s="21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L10" s="46"/>
    </row>
    <row r="11" spans="2:12" x14ac:dyDescent="0.25">
      <c r="B11" s="37" t="s">
        <v>49</v>
      </c>
      <c r="C11" s="21">
        <v>0</v>
      </c>
      <c r="D11" s="21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L11" s="46"/>
    </row>
    <row r="12" spans="2:12" x14ac:dyDescent="0.25">
      <c r="B12" s="37" t="s">
        <v>49</v>
      </c>
      <c r="C12" s="21">
        <v>0</v>
      </c>
      <c r="D12" s="21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L12" s="46"/>
    </row>
    <row r="13" spans="2:12" x14ac:dyDescent="0.25">
      <c r="B13" s="37" t="s">
        <v>49</v>
      </c>
      <c r="C13" s="21">
        <v>0</v>
      </c>
      <c r="D13" s="21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L13" s="46"/>
    </row>
    <row r="14" spans="2:12" x14ac:dyDescent="0.25">
      <c r="B14" s="37" t="s">
        <v>49</v>
      </c>
      <c r="C14" s="21">
        <v>0</v>
      </c>
      <c r="D14" s="21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L14" s="46"/>
    </row>
    <row r="15" spans="2:12" x14ac:dyDescent="0.25">
      <c r="B15" s="37" t="s">
        <v>49</v>
      </c>
      <c r="C15" s="21">
        <v>0</v>
      </c>
      <c r="D15" s="21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L15" s="46"/>
    </row>
    <row r="16" spans="2:12" x14ac:dyDescent="0.25">
      <c r="B16" s="37" t="s">
        <v>49</v>
      </c>
      <c r="C16" s="21">
        <v>0</v>
      </c>
      <c r="D16" s="21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L16" s="46"/>
    </row>
    <row r="17" spans="2:12" x14ac:dyDescent="0.25">
      <c r="B17" s="37" t="s">
        <v>49</v>
      </c>
      <c r="C17" s="21">
        <v>0</v>
      </c>
      <c r="D17" s="21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L17" s="46"/>
    </row>
    <row r="18" spans="2:12" x14ac:dyDescent="0.25">
      <c r="B18" s="15" t="str">
        <f>"Subtotal - "&amp;B5</f>
        <v>Subtotal - Headcount (FTEs)</v>
      </c>
      <c r="C18" s="34"/>
      <c r="D18" s="34"/>
      <c r="F18" s="35">
        <f>SUM(F6:F17)</f>
        <v>0</v>
      </c>
      <c r="G18" s="35">
        <f t="shared" ref="G18:J18" si="0">SUM(G6:G17)</f>
        <v>0</v>
      </c>
      <c r="H18" s="35">
        <f t="shared" si="0"/>
        <v>0</v>
      </c>
      <c r="I18" s="35">
        <f t="shared" si="0"/>
        <v>0</v>
      </c>
      <c r="J18" s="35">
        <f t="shared" si="0"/>
        <v>0</v>
      </c>
      <c r="L18" s="48"/>
    </row>
    <row r="19" spans="2:12" x14ac:dyDescent="0.25">
      <c r="B19" s="5"/>
      <c r="D19" s="44" t="s">
        <v>50</v>
      </c>
    </row>
    <row r="20" spans="2:12" x14ac:dyDescent="0.25">
      <c r="B20" s="5"/>
      <c r="D20" s="45" t="s">
        <v>51</v>
      </c>
    </row>
    <row r="21" spans="2:12" x14ac:dyDescent="0.25">
      <c r="B21" s="30" t="s">
        <v>52</v>
      </c>
    </row>
    <row r="22" spans="2:12" x14ac:dyDescent="0.25">
      <c r="B22" s="9" t="s">
        <v>53</v>
      </c>
      <c r="D22" s="28">
        <f>IF(F22=0,0,(J22/F22)^(1/4)-1)</f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L22" s="46"/>
    </row>
    <row r="23" spans="2:12" x14ac:dyDescent="0.25">
      <c r="B23" s="9" t="s">
        <v>54</v>
      </c>
      <c r="D23" s="28">
        <f t="shared" ref="D23:D25" si="1">IF(F23=0,0,(J23/F23)^(1/4)-1)</f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L23" s="46"/>
    </row>
    <row r="24" spans="2:12" x14ac:dyDescent="0.25">
      <c r="B24" s="9" t="s">
        <v>55</v>
      </c>
      <c r="D24" s="28">
        <f t="shared" si="1"/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L24" s="46"/>
    </row>
    <row r="25" spans="2:12" x14ac:dyDescent="0.25">
      <c r="B25" s="15" t="str">
        <f>"Subtotal - "&amp;B21</f>
        <v>Subtotal - Salaries and Wages</v>
      </c>
      <c r="D25" s="43">
        <f t="shared" si="1"/>
        <v>0</v>
      </c>
      <c r="F25" s="16">
        <f>SUM(F22:F24)</f>
        <v>0</v>
      </c>
      <c r="G25" s="16">
        <f t="shared" ref="G25:J25" si="2">SUM(G22:G24)</f>
        <v>0</v>
      </c>
      <c r="H25" s="16">
        <f t="shared" si="2"/>
        <v>0</v>
      </c>
      <c r="I25" s="16">
        <f t="shared" si="2"/>
        <v>0</v>
      </c>
      <c r="J25" s="16">
        <f t="shared" si="2"/>
        <v>0</v>
      </c>
      <c r="L25" s="57"/>
    </row>
    <row r="26" spans="2:12" x14ac:dyDescent="0.25">
      <c r="B26" s="9"/>
    </row>
    <row r="27" spans="2:12" x14ac:dyDescent="0.25">
      <c r="B27" s="1" t="s">
        <v>56</v>
      </c>
    </row>
    <row r="28" spans="2:12" x14ac:dyDescent="0.25">
      <c r="B28" s="29" t="s">
        <v>57</v>
      </c>
      <c r="D28" s="28">
        <f>IF(F28=0,0,(J28/F28)^(1/4)-1)</f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L28" s="46"/>
    </row>
    <row r="29" spans="2:12" x14ac:dyDescent="0.25">
      <c r="B29" s="29" t="s">
        <v>58</v>
      </c>
    </row>
    <row r="30" spans="2:12" x14ac:dyDescent="0.25">
      <c r="B30" s="38" t="s">
        <v>59</v>
      </c>
      <c r="D30" s="28">
        <f t="shared" ref="D30:D36" si="3">IF(F30=0,0,(J30/F30)^(1/4)-1)</f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L30" s="46"/>
    </row>
    <row r="31" spans="2:12" x14ac:dyDescent="0.25">
      <c r="B31" s="38" t="s">
        <v>60</v>
      </c>
      <c r="D31" s="28">
        <f t="shared" si="3"/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L31" s="46"/>
    </row>
    <row r="32" spans="2:12" x14ac:dyDescent="0.25">
      <c r="B32" s="38" t="s">
        <v>61</v>
      </c>
      <c r="D32" s="28">
        <f t="shared" si="3"/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L32" s="46"/>
    </row>
    <row r="33" spans="2:12" x14ac:dyDescent="0.25">
      <c r="B33" s="38" t="s">
        <v>62</v>
      </c>
      <c r="D33" s="28">
        <f t="shared" si="3"/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L33" s="46"/>
    </row>
    <row r="34" spans="2:12" x14ac:dyDescent="0.25">
      <c r="B34" s="38" t="s">
        <v>63</v>
      </c>
      <c r="D34" s="28">
        <f t="shared" si="3"/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L34" s="46"/>
    </row>
    <row r="35" spans="2:12" x14ac:dyDescent="0.25">
      <c r="B35" s="39" t="s">
        <v>64</v>
      </c>
      <c r="D35" s="28">
        <f t="shared" si="3"/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L35" s="46"/>
    </row>
    <row r="36" spans="2:12" x14ac:dyDescent="0.25">
      <c r="B36" s="15" t="str">
        <f>"Subtotal - "&amp;B27</f>
        <v>Subtotal - Payroll Taxes &amp; Employee Benefits</v>
      </c>
      <c r="D36" s="43">
        <f t="shared" si="3"/>
        <v>0</v>
      </c>
      <c r="F36" s="16">
        <f>SUM(F28:F35)</f>
        <v>0</v>
      </c>
      <c r="G36" s="16">
        <f t="shared" ref="G36:J36" si="4">SUM(G28:G35)</f>
        <v>0</v>
      </c>
      <c r="H36" s="16">
        <f t="shared" si="4"/>
        <v>0</v>
      </c>
      <c r="I36" s="16">
        <f t="shared" si="4"/>
        <v>0</v>
      </c>
      <c r="J36" s="16">
        <f t="shared" si="4"/>
        <v>0</v>
      </c>
      <c r="L36" s="57"/>
    </row>
    <row r="37" spans="2:12" x14ac:dyDescent="0.25">
      <c r="B37" s="14"/>
    </row>
    <row r="38" spans="2:12" x14ac:dyDescent="0.25">
      <c r="B38" s="30" t="s">
        <v>65</v>
      </c>
    </row>
    <row r="39" spans="2:12" x14ac:dyDescent="0.25">
      <c r="B39" s="9" t="s">
        <v>66</v>
      </c>
      <c r="D39" s="28">
        <f t="shared" ref="D39:D46" si="5">IF(F39=0,0,(J39/F39)^(1/4)-1)</f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L39" s="46"/>
    </row>
    <row r="40" spans="2:12" x14ac:dyDescent="0.25">
      <c r="B40" s="9" t="s">
        <v>67</v>
      </c>
      <c r="D40" s="28">
        <f t="shared" ref="D40" si="6">IF(F40=0,0,(J40/F40)^(1/4)-1)</f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L40" s="46"/>
    </row>
    <row r="41" spans="2:12" x14ac:dyDescent="0.25">
      <c r="B41" s="9" t="s">
        <v>68</v>
      </c>
      <c r="D41" s="28">
        <f t="shared" si="5"/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L41" s="46"/>
    </row>
    <row r="42" spans="2:12" x14ac:dyDescent="0.25">
      <c r="B42" s="9" t="s">
        <v>69</v>
      </c>
      <c r="D42" s="28">
        <f t="shared" ref="D42:D44" si="7">IF(F42=0,0,(J42/F42)^(1/4)-1)</f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L42" s="46"/>
    </row>
    <row r="43" spans="2:12" x14ac:dyDescent="0.25">
      <c r="B43" s="9" t="s">
        <v>70</v>
      </c>
      <c r="D43" s="28">
        <f t="shared" si="7"/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L43" s="46"/>
    </row>
    <row r="44" spans="2:12" x14ac:dyDescent="0.25">
      <c r="B44" s="9" t="s">
        <v>71</v>
      </c>
      <c r="D44" s="28">
        <f t="shared" si="7"/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L44" s="46"/>
    </row>
    <row r="45" spans="2:12" x14ac:dyDescent="0.25">
      <c r="B45" s="9" t="s">
        <v>72</v>
      </c>
      <c r="D45" s="28">
        <f t="shared" si="5"/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L45" s="46"/>
    </row>
    <row r="46" spans="2:12" x14ac:dyDescent="0.25">
      <c r="B46" s="15" t="str">
        <f>"Subtotal - "&amp;B38</f>
        <v>Subtotal - Purchased Services</v>
      </c>
      <c r="D46" s="43">
        <f t="shared" si="5"/>
        <v>0</v>
      </c>
      <c r="F46" s="16">
        <f>SUM(F39:F45)</f>
        <v>0</v>
      </c>
      <c r="G46" s="16">
        <f t="shared" ref="G46:J46" si="8">SUM(G39:G45)</f>
        <v>0</v>
      </c>
      <c r="H46" s="16">
        <f t="shared" si="8"/>
        <v>0</v>
      </c>
      <c r="I46" s="16">
        <f t="shared" si="8"/>
        <v>0</v>
      </c>
      <c r="J46" s="16">
        <f t="shared" si="8"/>
        <v>0</v>
      </c>
      <c r="L46" s="57"/>
    </row>
    <row r="48" spans="2:12" x14ac:dyDescent="0.25">
      <c r="B48" s="1" t="s">
        <v>73</v>
      </c>
      <c r="D48" s="28">
        <f>IF(F48=0,0,(J48/F48)^(1/4)-1)</f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L48" s="46"/>
    </row>
    <row r="50" spans="2:12" x14ac:dyDescent="0.25">
      <c r="B50" s="10" t="s">
        <v>3</v>
      </c>
      <c r="C50" s="22"/>
      <c r="D50" s="22"/>
      <c r="E50" s="5"/>
      <c r="F50" s="23" t="s">
        <v>4</v>
      </c>
      <c r="G50" s="22" t="s">
        <v>5</v>
      </c>
      <c r="H50" s="23" t="s">
        <v>6</v>
      </c>
      <c r="I50" s="22" t="s">
        <v>7</v>
      </c>
      <c r="J50" s="23" t="s">
        <v>8</v>
      </c>
      <c r="L50" s="47" t="s">
        <v>9</v>
      </c>
    </row>
    <row r="52" spans="2:12" x14ac:dyDescent="0.25">
      <c r="B52" s="5" t="s">
        <v>74</v>
      </c>
    </row>
    <row r="53" spans="2:12" x14ac:dyDescent="0.25">
      <c r="B53" s="29" t="s">
        <v>75</v>
      </c>
      <c r="D53" s="28">
        <f t="shared" ref="D53:D64" si="9">IF(F53=0,0,(J53/F53)^(1/4)-1)</f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L53" s="46"/>
    </row>
    <row r="54" spans="2:12" x14ac:dyDescent="0.25">
      <c r="B54" s="9" t="s">
        <v>76</v>
      </c>
      <c r="D54" s="28">
        <f t="shared" si="9"/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L54" s="46"/>
    </row>
    <row r="55" spans="2:12" x14ac:dyDescent="0.25">
      <c r="B55" s="29" t="s">
        <v>77</v>
      </c>
      <c r="D55" s="28">
        <f t="shared" si="9"/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L55" s="46"/>
    </row>
    <row r="56" spans="2:12" x14ac:dyDescent="0.25">
      <c r="B56" s="29" t="s">
        <v>78</v>
      </c>
      <c r="D56" s="28">
        <f t="shared" si="9"/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L56" s="46"/>
    </row>
    <row r="57" spans="2:12" x14ac:dyDescent="0.25">
      <c r="B57" s="29" t="s">
        <v>79</v>
      </c>
      <c r="D57" s="28">
        <f t="shared" si="9"/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L57" s="46"/>
    </row>
    <row r="58" spans="2:12" x14ac:dyDescent="0.25">
      <c r="B58" s="29" t="s">
        <v>80</v>
      </c>
      <c r="D58" s="28">
        <f t="shared" si="9"/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L58" s="46"/>
    </row>
    <row r="59" spans="2:12" x14ac:dyDescent="0.25">
      <c r="B59" s="29" t="s">
        <v>81</v>
      </c>
      <c r="D59" s="28">
        <f t="shared" si="9"/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L59" s="46"/>
    </row>
    <row r="60" spans="2:12" x14ac:dyDescent="0.25">
      <c r="B60" s="9" t="s">
        <v>82</v>
      </c>
      <c r="D60" s="28">
        <f t="shared" si="9"/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L60" s="46"/>
    </row>
    <row r="61" spans="2:12" x14ac:dyDescent="0.25">
      <c r="B61" s="29" t="s">
        <v>83</v>
      </c>
      <c r="D61" s="28">
        <f t="shared" si="9"/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L61" s="46"/>
    </row>
    <row r="62" spans="2:12" x14ac:dyDescent="0.25">
      <c r="B62" s="29" t="s">
        <v>84</v>
      </c>
      <c r="D62" s="28">
        <f t="shared" si="9"/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L62" s="46"/>
    </row>
    <row r="63" spans="2:12" x14ac:dyDescent="0.25">
      <c r="B63" s="32" t="s">
        <v>64</v>
      </c>
      <c r="D63" s="28">
        <f t="shared" si="9"/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L63" s="46"/>
    </row>
    <row r="64" spans="2:12" x14ac:dyDescent="0.25">
      <c r="B64" s="15" t="str">
        <f>"Subtotal - "&amp;B52</f>
        <v>Subtotal - General &amp; Administrative</v>
      </c>
      <c r="D64" s="43">
        <f t="shared" si="9"/>
        <v>0</v>
      </c>
      <c r="F64" s="36">
        <f>SUM(F53:F63)</f>
        <v>0</v>
      </c>
      <c r="G64" s="36">
        <f t="shared" ref="G64:I64" si="10">SUM(G53:G63)</f>
        <v>0</v>
      </c>
      <c r="H64" s="36">
        <f t="shared" si="10"/>
        <v>0</v>
      </c>
      <c r="I64" s="36">
        <f t="shared" si="10"/>
        <v>0</v>
      </c>
      <c r="J64" s="36">
        <f>SUM(J53:J63)</f>
        <v>0</v>
      </c>
      <c r="L64" s="57"/>
    </row>
    <row r="66" spans="2:12" x14ac:dyDescent="0.25">
      <c r="B66" s="5" t="s">
        <v>85</v>
      </c>
    </row>
    <row r="67" spans="2:12" x14ac:dyDescent="0.25">
      <c r="B67" s="9" t="s">
        <v>86</v>
      </c>
      <c r="D67" s="28">
        <f t="shared" ref="D67:D72" si="11">IF(F67=0,0,(J67/F67)^(1/4)-1)</f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L67" s="46"/>
    </row>
    <row r="68" spans="2:12" x14ac:dyDescent="0.25">
      <c r="B68" s="9" t="s">
        <v>87</v>
      </c>
      <c r="D68" s="28">
        <f t="shared" si="11"/>
        <v>0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L68" s="46"/>
    </row>
    <row r="69" spans="2:12" x14ac:dyDescent="0.25">
      <c r="B69" s="9" t="s">
        <v>88</v>
      </c>
      <c r="D69" s="28">
        <f t="shared" si="11"/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L69" s="46"/>
    </row>
    <row r="70" spans="2:12" x14ac:dyDescent="0.25">
      <c r="B70" s="29" t="s">
        <v>84</v>
      </c>
      <c r="D70" s="28">
        <f t="shared" si="11"/>
        <v>0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L70" s="46"/>
    </row>
    <row r="71" spans="2:12" x14ac:dyDescent="0.25">
      <c r="B71" s="32" t="s">
        <v>64</v>
      </c>
      <c r="D71" s="28">
        <f t="shared" si="11"/>
        <v>0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L71" s="46"/>
    </row>
    <row r="72" spans="2:12" x14ac:dyDescent="0.25">
      <c r="B72" s="15" t="str">
        <f>"Subtotal - "&amp;B66</f>
        <v>Subtotal - Vehicles</v>
      </c>
      <c r="D72" s="43">
        <f t="shared" si="11"/>
        <v>0</v>
      </c>
      <c r="F72" s="36">
        <f>SUM(F67:F71)</f>
        <v>0</v>
      </c>
      <c r="G72" s="36">
        <f>SUM(G67:G71)</f>
        <v>0</v>
      </c>
      <c r="H72" s="36">
        <f>SUM(H67:H71)</f>
        <v>0</v>
      </c>
      <c r="I72" s="36">
        <f>SUM(I67:I71)</f>
        <v>0</v>
      </c>
      <c r="J72" s="36">
        <f>SUM(J67:J71)</f>
        <v>0</v>
      </c>
      <c r="L72" s="57"/>
    </row>
    <row r="74" spans="2:12" x14ac:dyDescent="0.25">
      <c r="B74" s="5" t="s">
        <v>89</v>
      </c>
    </row>
    <row r="75" spans="2:12" x14ac:dyDescent="0.25">
      <c r="B75" s="29" t="s">
        <v>90</v>
      </c>
      <c r="D75" s="28">
        <f t="shared" ref="D75:D80" si="12">IF(F75=0,0,(J75/F75)^(1/4)-1)</f>
        <v>0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L75" s="46"/>
    </row>
    <row r="76" spans="2:12" x14ac:dyDescent="0.25">
      <c r="B76" s="29" t="s">
        <v>91</v>
      </c>
      <c r="D76" s="28">
        <f t="shared" si="12"/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L76" s="46"/>
    </row>
    <row r="77" spans="2:12" x14ac:dyDescent="0.25">
      <c r="B77" s="9" t="s">
        <v>88</v>
      </c>
      <c r="D77" s="28">
        <f t="shared" si="12"/>
        <v>0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L77" s="46"/>
    </row>
    <row r="78" spans="2:12" x14ac:dyDescent="0.25">
      <c r="B78" s="29" t="s">
        <v>84</v>
      </c>
      <c r="D78" s="28">
        <f t="shared" si="12"/>
        <v>0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L78" s="46"/>
    </row>
    <row r="79" spans="2:12" x14ac:dyDescent="0.25">
      <c r="B79" s="32" t="s">
        <v>64</v>
      </c>
      <c r="D79" s="28">
        <f t="shared" si="12"/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L79" s="46"/>
    </row>
    <row r="80" spans="2:12" x14ac:dyDescent="0.25">
      <c r="B80" s="15" t="str">
        <f>"Subtotal - "&amp;B74</f>
        <v>Subtotal - Medical Supplies / Equipment</v>
      </c>
      <c r="D80" s="43">
        <f t="shared" si="12"/>
        <v>0</v>
      </c>
      <c r="F80" s="36">
        <f>SUM(F75:F79)</f>
        <v>0</v>
      </c>
      <c r="G80" s="36">
        <f t="shared" ref="G80:J80" si="13">SUM(G75:G79)</f>
        <v>0</v>
      </c>
      <c r="H80" s="36">
        <f t="shared" si="13"/>
        <v>0</v>
      </c>
      <c r="I80" s="36">
        <f t="shared" si="13"/>
        <v>0</v>
      </c>
      <c r="J80" s="36">
        <f t="shared" si="13"/>
        <v>0</v>
      </c>
      <c r="L80" s="57"/>
    </row>
    <row r="82" spans="2:12" x14ac:dyDescent="0.25">
      <c r="B82" s="5" t="s">
        <v>92</v>
      </c>
    </row>
    <row r="83" spans="2:12" x14ac:dyDescent="0.25">
      <c r="B83" s="29" t="s">
        <v>93</v>
      </c>
      <c r="D83" s="28">
        <f t="shared" ref="D83:D89" si="14">IF(F83=0,0,(J83/F83)^(1/4)-1)</f>
        <v>0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L83" s="46"/>
    </row>
    <row r="84" spans="2:12" x14ac:dyDescent="0.25">
      <c r="B84" s="9" t="s">
        <v>94</v>
      </c>
      <c r="D84" s="28">
        <f t="shared" si="14"/>
        <v>0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L84" s="46"/>
    </row>
    <row r="85" spans="2:12" x14ac:dyDescent="0.25">
      <c r="B85" s="9" t="s">
        <v>95</v>
      </c>
      <c r="D85" s="28">
        <f t="shared" si="14"/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L85" s="46"/>
    </row>
    <row r="86" spans="2:12" x14ac:dyDescent="0.25">
      <c r="B86" s="29" t="s">
        <v>96</v>
      </c>
      <c r="D86" s="28">
        <f t="shared" si="14"/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L86" s="46"/>
    </row>
    <row r="87" spans="2:12" x14ac:dyDescent="0.25">
      <c r="B87" s="29" t="s">
        <v>84</v>
      </c>
      <c r="D87" s="28">
        <f t="shared" si="14"/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L87" s="46"/>
    </row>
    <row r="88" spans="2:12" x14ac:dyDescent="0.25">
      <c r="B88" s="32" t="s">
        <v>64</v>
      </c>
      <c r="D88" s="28">
        <f t="shared" si="14"/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L88" s="46"/>
    </row>
    <row r="89" spans="2:12" x14ac:dyDescent="0.25">
      <c r="B89" s="15" t="str">
        <f>"Subtotal - "&amp;B82</f>
        <v>Subtotal - Other Operating Expenses</v>
      </c>
      <c r="D89" s="43">
        <f t="shared" si="14"/>
        <v>0</v>
      </c>
      <c r="F89" s="36">
        <f>SUM(F83:F88)</f>
        <v>0</v>
      </c>
      <c r="G89" s="36">
        <f>SUM(G83:G88)</f>
        <v>0</v>
      </c>
      <c r="H89" s="36">
        <f>SUM(H83:H88)</f>
        <v>0</v>
      </c>
      <c r="I89" s="36">
        <f>SUM(I83:I88)</f>
        <v>0</v>
      </c>
      <c r="J89" s="36">
        <f>SUM(J83:J88)</f>
        <v>0</v>
      </c>
      <c r="L89" s="57"/>
    </row>
    <row r="91" spans="2:12" x14ac:dyDescent="0.25">
      <c r="B91" s="5" t="s">
        <v>97</v>
      </c>
      <c r="D91" s="28">
        <f>IF(F91=0,0,(J91/F91)^(1/4)-1)</f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L91" s="46"/>
    </row>
    <row r="93" spans="2:12" x14ac:dyDescent="0.25">
      <c r="B93" s="6" t="s">
        <v>98</v>
      </c>
      <c r="D93" s="43">
        <f>IF(F93=0,0,(J93/F93)^(1/4)-1)</f>
        <v>0</v>
      </c>
      <c r="F93" s="13">
        <f>SUM(F25,F36,F46,F48,F64,F72,F80,F89,F91)</f>
        <v>0</v>
      </c>
      <c r="G93" s="13">
        <f>SUM(G25,G36,G46,G48,G64,G72,G80,G89,G91)</f>
        <v>0</v>
      </c>
      <c r="H93" s="13">
        <f>SUM(H25,H36,H46,H48,H64,H72,H80,H89,H91)</f>
        <v>0</v>
      </c>
      <c r="I93" s="13">
        <f>SUM(I25,I36,I46,I48,I64,I72,I80,I89,I91)</f>
        <v>0</v>
      </c>
      <c r="J93" s="13">
        <f>SUM(J25,J36,J46,J48,J64,J72,J80,J89,J91)</f>
        <v>0</v>
      </c>
      <c r="L93" s="57"/>
    </row>
    <row r="95" spans="2:12" x14ac:dyDescent="0.25">
      <c r="B95" s="10" t="s">
        <v>40</v>
      </c>
      <c r="C95" s="22"/>
      <c r="D95" s="42"/>
      <c r="E95" s="5"/>
      <c r="F95" s="23" t="str">
        <f>F$1</f>
        <v>Year 1</v>
      </c>
      <c r="G95" s="22" t="str">
        <f t="shared" ref="G95:J95" si="15">G$1</f>
        <v>Year 2</v>
      </c>
      <c r="H95" s="23" t="str">
        <f t="shared" si="15"/>
        <v>Year 3</v>
      </c>
      <c r="I95" s="22" t="str">
        <f t="shared" si="15"/>
        <v>Year 4</v>
      </c>
      <c r="J95" s="23" t="str">
        <f t="shared" si="15"/>
        <v>Year 5</v>
      </c>
      <c r="L95" s="47" t="str">
        <f>L$1</f>
        <v>Comment / Explanation</v>
      </c>
    </row>
    <row r="96" spans="2:12" x14ac:dyDescent="0.25"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</row>
    <row r="97" spans="2:12" x14ac:dyDescent="0.25"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</row>
    <row r="98" spans="2:12" x14ac:dyDescent="0.25"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</row>
    <row r="99" spans="2:12" x14ac:dyDescent="0.25"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</row>
    <row r="100" spans="2:12" x14ac:dyDescent="0.25"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</row>
    <row r="101" spans="2:12" x14ac:dyDescent="0.25"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</row>
    <row r="102" spans="2:12" x14ac:dyDescent="0.25"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</row>
    <row r="103" spans="2:12" x14ac:dyDescent="0.25"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</row>
    <row r="104" spans="2:12" x14ac:dyDescent="0.25"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</row>
    <row r="105" spans="2:12" x14ac:dyDescent="0.25"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</row>
    <row r="106" spans="2:12" x14ac:dyDescent="0.25"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</row>
    <row r="107" spans="2:12" x14ac:dyDescent="0.25"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</row>
    <row r="108" spans="2:12" x14ac:dyDescent="0.25"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</row>
    <row r="109" spans="2:12" x14ac:dyDescent="0.25"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</row>
    <row r="110" spans="2:12" x14ac:dyDescent="0.25"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</row>
    <row r="111" spans="2:12" x14ac:dyDescent="0.25"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</row>
    <row r="112" spans="2:12" x14ac:dyDescent="0.25">
      <c r="B112" s="10" t="s">
        <v>40</v>
      </c>
      <c r="C112" s="22"/>
      <c r="D112" s="42"/>
      <c r="E112" s="5"/>
      <c r="F112" s="23" t="str">
        <f>F$1</f>
        <v>Year 1</v>
      </c>
      <c r="G112" s="22" t="str">
        <f t="shared" ref="G112:J112" si="16">G$1</f>
        <v>Year 2</v>
      </c>
      <c r="H112" s="23" t="str">
        <f t="shared" si="16"/>
        <v>Year 3</v>
      </c>
      <c r="I112" s="22" t="str">
        <f t="shared" si="16"/>
        <v>Year 4</v>
      </c>
      <c r="J112" s="23" t="str">
        <f t="shared" si="16"/>
        <v>Year 5</v>
      </c>
      <c r="L112" s="47" t="str">
        <f>L$1</f>
        <v>Comment / Explanation</v>
      </c>
    </row>
    <row r="113" spans="2:12" x14ac:dyDescent="0.25"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</row>
    <row r="114" spans="2:12" x14ac:dyDescent="0.25"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</row>
    <row r="115" spans="2:12" x14ac:dyDescent="0.25"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</row>
    <row r="116" spans="2:12" x14ac:dyDescent="0.25"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</row>
    <row r="117" spans="2:12" x14ac:dyDescent="0.25"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</row>
    <row r="118" spans="2:12" x14ac:dyDescent="0.25"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</row>
    <row r="119" spans="2:12" x14ac:dyDescent="0.25"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</row>
    <row r="120" spans="2:12" x14ac:dyDescent="0.25"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</row>
    <row r="121" spans="2:12" x14ac:dyDescent="0.25"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</row>
    <row r="122" spans="2:12" x14ac:dyDescent="0.25"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</row>
    <row r="123" spans="2:12" x14ac:dyDescent="0.25"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</row>
    <row r="124" spans="2:12" x14ac:dyDescent="0.25"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</row>
    <row r="125" spans="2:12" x14ac:dyDescent="0.25"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</row>
    <row r="126" spans="2:12" x14ac:dyDescent="0.25"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</row>
  </sheetData>
  <mergeCells count="2">
    <mergeCell ref="C4:D4"/>
    <mergeCell ref="F5:J5"/>
  </mergeCells>
  <pageMargins left="0.25" right="0.25" top="0.75" bottom="0.75" header="0.3" footer="0.3"/>
  <pageSetup scale="70" orientation="landscape" r:id="rId1"/>
  <headerFooter>
    <oddHeader>&amp;L&amp;F&amp;C&amp;"-,Bold"&amp;A</oddHeader>
    <oddFooter>&amp;CPage &amp;P of &amp;N</oddFooter>
  </headerFooter>
  <rowBreaks count="2" manualBreakCount="2">
    <brk id="94" max="16383" man="1"/>
    <brk id="1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B1:V44"/>
  <sheetViews>
    <sheetView zoomScaleNormal="100" zoomScalePageLayoutView="75" workbookViewId="0">
      <selection activeCell="F8" sqref="F8"/>
    </sheetView>
  </sheetViews>
  <sheetFormatPr defaultColWidth="15.7109375" defaultRowHeight="15" x14ac:dyDescent="0.25"/>
  <cols>
    <col min="1" max="1" width="0.85546875" customWidth="1"/>
    <col min="2" max="2" width="35.7109375" customWidth="1"/>
    <col min="3" max="3" width="0.85546875" customWidth="1"/>
    <col min="4" max="4" width="10.7109375" customWidth="1"/>
    <col min="7" max="7" width="0.85546875" customWidth="1"/>
    <col min="8" max="8" width="10.7109375" customWidth="1"/>
    <col min="11" max="11" width="0.85546875" customWidth="1"/>
    <col min="12" max="12" width="10.7109375" customWidth="1"/>
    <col min="15" max="15" width="0.85546875" customWidth="1"/>
    <col min="16" max="16" width="10.7109375" customWidth="1"/>
    <col min="19" max="19" width="0.85546875" customWidth="1"/>
    <col min="20" max="20" width="10.7109375" customWidth="1"/>
    <col min="23" max="23" width="1.7109375" customWidth="1"/>
  </cols>
  <sheetData>
    <row r="1" spans="2:22" x14ac:dyDescent="0.25">
      <c r="B1" s="10" t="s">
        <v>3</v>
      </c>
      <c r="C1" s="5"/>
      <c r="D1" s="60" t="s">
        <v>4</v>
      </c>
      <c r="E1" s="60"/>
      <c r="F1" s="60"/>
      <c r="G1" s="5"/>
      <c r="H1" s="61" t="s">
        <v>5</v>
      </c>
      <c r="I1" s="60"/>
      <c r="J1" s="60"/>
      <c r="K1" s="5"/>
      <c r="L1" s="61" t="s">
        <v>6</v>
      </c>
      <c r="M1" s="60"/>
      <c r="N1" s="60"/>
      <c r="O1" s="5"/>
      <c r="P1" s="61" t="s">
        <v>7</v>
      </c>
      <c r="Q1" s="60"/>
      <c r="R1" s="60"/>
      <c r="S1" s="5"/>
      <c r="T1" s="61" t="s">
        <v>8</v>
      </c>
      <c r="U1" s="60"/>
      <c r="V1" s="60"/>
    </row>
    <row r="2" spans="2:22" x14ac:dyDescent="0.25">
      <c r="B2" s="5"/>
      <c r="C2" s="5"/>
      <c r="D2" s="11" t="s">
        <v>99</v>
      </c>
      <c r="E2" s="12" t="s">
        <v>36</v>
      </c>
      <c r="F2" s="12" t="s">
        <v>37</v>
      </c>
      <c r="G2" s="5"/>
      <c r="H2" s="11" t="s">
        <v>99</v>
      </c>
      <c r="I2" s="12" t="s">
        <v>36</v>
      </c>
      <c r="J2" s="12" t="s">
        <v>37</v>
      </c>
      <c r="K2" s="5"/>
      <c r="L2" s="11" t="s">
        <v>99</v>
      </c>
      <c r="M2" s="12" t="s">
        <v>36</v>
      </c>
      <c r="N2" s="12" t="s">
        <v>37</v>
      </c>
      <c r="O2" s="5"/>
      <c r="P2" s="11" t="s">
        <v>99</v>
      </c>
      <c r="Q2" s="12" t="s">
        <v>36</v>
      </c>
      <c r="R2" s="12" t="s">
        <v>37</v>
      </c>
      <c r="S2" s="5"/>
      <c r="T2" s="11" t="s">
        <v>99</v>
      </c>
      <c r="U2" s="12" t="s">
        <v>36</v>
      </c>
      <c r="V2" s="12" t="s">
        <v>37</v>
      </c>
    </row>
    <row r="3" spans="2:22" x14ac:dyDescent="0.25">
      <c r="B3" s="5" t="s">
        <v>100</v>
      </c>
      <c r="D3" s="2"/>
      <c r="E3" s="4"/>
      <c r="F3" s="4"/>
      <c r="H3" s="2"/>
      <c r="I3" s="4"/>
      <c r="J3" s="4"/>
      <c r="L3" s="2"/>
      <c r="M3" s="4"/>
      <c r="N3" s="4"/>
      <c r="P3" s="2"/>
      <c r="Q3" s="4"/>
      <c r="R3" s="4"/>
      <c r="T3" s="2"/>
      <c r="U3" s="4"/>
      <c r="V3" s="4"/>
    </row>
    <row r="4" spans="2:22" x14ac:dyDescent="0.25">
      <c r="B4" s="9" t="str">
        <f>RevenueAssumptions!B42</f>
        <v>Medicare</v>
      </c>
      <c r="D4" s="2">
        <f>RevenueAssumptions!D$33*RevenueAssumptions!D42</f>
        <v>0</v>
      </c>
      <c r="E4" s="3">
        <v>0</v>
      </c>
      <c r="F4" s="3">
        <v>0</v>
      </c>
      <c r="H4" s="2">
        <f>RevenueAssumptions!E$33*RevenueAssumptions!E42</f>
        <v>0</v>
      </c>
      <c r="I4" s="3">
        <v>0</v>
      </c>
      <c r="J4" s="3">
        <v>0</v>
      </c>
      <c r="L4" s="2">
        <f>RevenueAssumptions!F$33*RevenueAssumptions!F42</f>
        <v>0</v>
      </c>
      <c r="M4" s="3">
        <v>0</v>
      </c>
      <c r="N4" s="3">
        <v>0</v>
      </c>
      <c r="P4" s="2">
        <f>RevenueAssumptions!G$33*RevenueAssumptions!G42</f>
        <v>0</v>
      </c>
      <c r="Q4" s="3">
        <v>0</v>
      </c>
      <c r="R4" s="3">
        <v>0</v>
      </c>
      <c r="T4" s="2">
        <f>RevenueAssumptions!H$33*RevenueAssumptions!H42</f>
        <v>0</v>
      </c>
      <c r="U4" s="3">
        <v>0</v>
      </c>
      <c r="V4" s="3">
        <v>0</v>
      </c>
    </row>
    <row r="5" spans="2:22" x14ac:dyDescent="0.25">
      <c r="B5" s="9" t="str">
        <f>RevenueAssumptions!B43</f>
        <v>Medicaid</v>
      </c>
      <c r="D5" s="2">
        <f>RevenueAssumptions!D$33*RevenueAssumptions!D43</f>
        <v>0</v>
      </c>
      <c r="E5" s="3">
        <v>0</v>
      </c>
      <c r="F5" s="3">
        <v>0</v>
      </c>
      <c r="H5" s="2">
        <f>RevenueAssumptions!E$33*RevenueAssumptions!E43</f>
        <v>0</v>
      </c>
      <c r="I5" s="3">
        <v>0</v>
      </c>
      <c r="J5" s="3">
        <v>0</v>
      </c>
      <c r="L5" s="2">
        <f>RevenueAssumptions!F$33*RevenueAssumptions!F43</f>
        <v>0</v>
      </c>
      <c r="M5" s="3">
        <v>0</v>
      </c>
      <c r="N5" s="3">
        <v>0</v>
      </c>
      <c r="P5" s="2">
        <f>RevenueAssumptions!G$33*RevenueAssumptions!G43</f>
        <v>0</v>
      </c>
      <c r="Q5" s="3">
        <v>0</v>
      </c>
      <c r="R5" s="3">
        <v>0</v>
      </c>
      <c r="T5" s="2">
        <f>RevenueAssumptions!H$33*RevenueAssumptions!H43</f>
        <v>0</v>
      </c>
      <c r="U5" s="3">
        <v>0</v>
      </c>
      <c r="V5" s="3">
        <v>0</v>
      </c>
    </row>
    <row r="6" spans="2:22" x14ac:dyDescent="0.25">
      <c r="B6" s="9" t="str">
        <f>RevenueAssumptions!B44</f>
        <v>Commercial Insurance</v>
      </c>
      <c r="D6" s="2">
        <f>RevenueAssumptions!D$33*RevenueAssumptions!D44</f>
        <v>0</v>
      </c>
      <c r="E6" s="3">
        <v>0</v>
      </c>
      <c r="F6" s="3">
        <v>0</v>
      </c>
      <c r="H6" s="2">
        <f>RevenueAssumptions!E$33*RevenueAssumptions!E44</f>
        <v>0</v>
      </c>
      <c r="I6" s="3">
        <v>0</v>
      </c>
      <c r="J6" s="3">
        <v>0</v>
      </c>
      <c r="L6" s="2">
        <f>RevenueAssumptions!F$33*RevenueAssumptions!F44</f>
        <v>0</v>
      </c>
      <c r="M6" s="3">
        <v>0</v>
      </c>
      <c r="N6" s="3">
        <v>0</v>
      </c>
      <c r="P6" s="2">
        <f>RevenueAssumptions!G$33*RevenueAssumptions!G44</f>
        <v>0</v>
      </c>
      <c r="Q6" s="3">
        <v>0</v>
      </c>
      <c r="R6" s="3">
        <v>0</v>
      </c>
      <c r="T6" s="2">
        <f>RevenueAssumptions!H$33*RevenueAssumptions!H44</f>
        <v>0</v>
      </c>
      <c r="U6" s="3">
        <v>0</v>
      </c>
      <c r="V6" s="3">
        <v>0</v>
      </c>
    </row>
    <row r="7" spans="2:22" x14ac:dyDescent="0.25">
      <c r="B7" s="9" t="str">
        <f>RevenueAssumptions!B45</f>
        <v>Private Pay &amp; Other</v>
      </c>
      <c r="D7" s="2">
        <f>RevenueAssumptions!D$33*RevenueAssumptions!D45</f>
        <v>0</v>
      </c>
      <c r="E7" s="3">
        <v>0</v>
      </c>
      <c r="F7" s="3">
        <v>0</v>
      </c>
      <c r="H7" s="2">
        <f>RevenueAssumptions!E$33*RevenueAssumptions!E45</f>
        <v>0</v>
      </c>
      <c r="I7" s="3">
        <v>0</v>
      </c>
      <c r="J7" s="3">
        <v>0</v>
      </c>
      <c r="L7" s="2">
        <f>RevenueAssumptions!F$33*RevenueAssumptions!F45</f>
        <v>0</v>
      </c>
      <c r="M7" s="3">
        <v>0</v>
      </c>
      <c r="N7" s="3">
        <v>0</v>
      </c>
      <c r="P7" s="2">
        <f>RevenueAssumptions!G$33*RevenueAssumptions!G45</f>
        <v>0</v>
      </c>
      <c r="Q7" s="3">
        <v>0</v>
      </c>
      <c r="R7" s="3">
        <v>0</v>
      </c>
      <c r="T7" s="2">
        <f>RevenueAssumptions!H$33*RevenueAssumptions!H45</f>
        <v>0</v>
      </c>
      <c r="U7" s="3">
        <v>0</v>
      </c>
      <c r="V7" s="3">
        <v>0</v>
      </c>
    </row>
    <row r="8" spans="2:22" x14ac:dyDescent="0.25">
      <c r="B8" s="6" t="str">
        <f>"Subtotal - "&amp;B3</f>
        <v>Subtotal - All Patient Charges</v>
      </c>
      <c r="D8" s="7">
        <f>SUM(D4:D7)</f>
        <v>0</v>
      </c>
      <c r="E8" s="8">
        <f>SUM(E4:E7)</f>
        <v>0</v>
      </c>
      <c r="F8" s="8">
        <f>SUM(F4:F7)</f>
        <v>0</v>
      </c>
      <c r="H8" s="7">
        <f>SUM(H4:H7)</f>
        <v>0</v>
      </c>
      <c r="I8" s="8">
        <f>SUM(I4:I7)</f>
        <v>0</v>
      </c>
      <c r="J8" s="8">
        <f>SUM(J4:J7)</f>
        <v>0</v>
      </c>
      <c r="L8" s="7">
        <f>SUM(L4:L7)</f>
        <v>0</v>
      </c>
      <c r="M8" s="8">
        <f>SUM(M4:M7)</f>
        <v>0</v>
      </c>
      <c r="N8" s="8">
        <f>SUM(N4:N7)</f>
        <v>0</v>
      </c>
      <c r="P8" s="7">
        <f>SUM(P4:P7)</f>
        <v>0</v>
      </c>
      <c r="Q8" s="8">
        <f>SUM(Q4:Q7)</f>
        <v>0</v>
      </c>
      <c r="R8" s="8">
        <f>SUM(R4:R7)</f>
        <v>0</v>
      </c>
      <c r="T8" s="7">
        <f>SUM(T4:T7)</f>
        <v>0</v>
      </c>
      <c r="U8" s="8">
        <f>SUM(U4:U7)</f>
        <v>0</v>
      </c>
      <c r="V8" s="8">
        <f>SUM(V4:V7)</f>
        <v>0</v>
      </c>
    </row>
    <row r="9" spans="2:22" x14ac:dyDescent="0.25">
      <c r="D9" s="2"/>
      <c r="E9" s="4"/>
      <c r="F9" s="4"/>
      <c r="H9" s="2"/>
      <c r="I9" s="4"/>
      <c r="J9" s="4"/>
      <c r="L9" s="2"/>
      <c r="M9" s="4"/>
      <c r="N9" s="4"/>
      <c r="P9" s="2"/>
      <c r="Q9" s="4"/>
      <c r="R9" s="4"/>
      <c r="T9" s="2"/>
      <c r="U9" s="4"/>
      <c r="V9" s="4"/>
    </row>
    <row r="10" spans="2:22" x14ac:dyDescent="0.25">
      <c r="B10" s="5" t="s">
        <v>101</v>
      </c>
    </row>
    <row r="11" spans="2:22" x14ac:dyDescent="0.25">
      <c r="B11" s="9" t="str">
        <f>RevenueAssumptions!B$48</f>
        <v>QUAF Revenue</v>
      </c>
      <c r="D11" s="2">
        <f>RevenueAssumptions!D$49</f>
        <v>0</v>
      </c>
      <c r="E11" s="3">
        <f>RevenueAssumptions!D$50</f>
        <v>0</v>
      </c>
      <c r="F11" s="3">
        <f>RevenueAssumptions!D$51</f>
        <v>0</v>
      </c>
      <c r="H11" s="2">
        <f>RevenueAssumptions!E$49</f>
        <v>0</v>
      </c>
      <c r="I11" s="3">
        <f>RevenueAssumptions!E$50</f>
        <v>0</v>
      </c>
      <c r="J11" s="3">
        <f>RevenueAssumptions!E$51</f>
        <v>0</v>
      </c>
      <c r="L11" s="2">
        <f>RevenueAssumptions!F$49</f>
        <v>0</v>
      </c>
      <c r="M11" s="3">
        <f>RevenueAssumptions!F$50</f>
        <v>0</v>
      </c>
      <c r="N11" s="3">
        <f>RevenueAssumptions!F$51</f>
        <v>0</v>
      </c>
      <c r="P11" s="2">
        <f>RevenueAssumptions!G$49</f>
        <v>0</v>
      </c>
      <c r="Q11" s="3">
        <f>RevenueAssumptions!G$50</f>
        <v>0</v>
      </c>
      <c r="R11" s="3">
        <f>RevenueAssumptions!G$51</f>
        <v>0</v>
      </c>
      <c r="T11" s="2">
        <f>RevenueAssumptions!H$49</f>
        <v>0</v>
      </c>
      <c r="U11" s="3">
        <f>RevenueAssumptions!H$50</f>
        <v>0</v>
      </c>
      <c r="V11" s="3">
        <f>RevenueAssumptions!H$51</f>
        <v>0</v>
      </c>
    </row>
    <row r="12" spans="2:22" x14ac:dyDescent="0.25">
      <c r="B12" s="9" t="str">
        <f>RevenueAssumptions!B$53</f>
        <v>PPIGT Revenue</v>
      </c>
      <c r="D12" s="2">
        <f>RevenueAssumptions!D$54</f>
        <v>0</v>
      </c>
      <c r="E12" s="3">
        <f>RevenueAssumptions!D$55</f>
        <v>0</v>
      </c>
      <c r="F12" s="3">
        <f>RevenueAssumptions!D$56</f>
        <v>0</v>
      </c>
      <c r="H12" s="2">
        <f>RevenueAssumptions!E$54</f>
        <v>0</v>
      </c>
      <c r="I12" s="3">
        <f>RevenueAssumptions!E$55</f>
        <v>0</v>
      </c>
      <c r="J12" s="3">
        <f>RevenueAssumptions!E$56</f>
        <v>0</v>
      </c>
      <c r="L12" s="2">
        <f>RevenueAssumptions!F$54</f>
        <v>0</v>
      </c>
      <c r="M12" s="3">
        <f>RevenueAssumptions!F$55</f>
        <v>0</v>
      </c>
      <c r="N12" s="3">
        <f>RevenueAssumptions!F$56</f>
        <v>0</v>
      </c>
      <c r="P12" s="2">
        <f>RevenueAssumptions!G$54</f>
        <v>0</v>
      </c>
      <c r="Q12" s="3">
        <f>RevenueAssumptions!G$55</f>
        <v>0</v>
      </c>
      <c r="R12" s="3">
        <f>RevenueAssumptions!G$56</f>
        <v>0</v>
      </c>
      <c r="T12" s="2">
        <f>RevenueAssumptions!H$54</f>
        <v>0</v>
      </c>
      <c r="U12" s="3">
        <f>RevenueAssumptions!H$55</f>
        <v>0</v>
      </c>
      <c r="V12" s="3">
        <f>RevenueAssumptions!H$56</f>
        <v>0</v>
      </c>
    </row>
    <row r="13" spans="2:22" x14ac:dyDescent="0.25">
      <c r="B13" s="9" t="str">
        <f>RevenueAssumptions!B$58</f>
        <v>All Other Revenue</v>
      </c>
      <c r="D13" s="2">
        <f>RevenueAssumptions!D$59</f>
        <v>0</v>
      </c>
      <c r="E13" s="3">
        <f>RevenueAssumptions!D$60</f>
        <v>0</v>
      </c>
      <c r="F13" s="3">
        <f>RevenueAssumptions!D$61</f>
        <v>0</v>
      </c>
      <c r="H13" s="2">
        <f>RevenueAssumptions!E$59</f>
        <v>0</v>
      </c>
      <c r="I13" s="3">
        <f>RevenueAssumptions!E$60</f>
        <v>0</v>
      </c>
      <c r="J13" s="3">
        <f>RevenueAssumptions!E$61</f>
        <v>0</v>
      </c>
      <c r="L13" s="2">
        <f>RevenueAssumptions!F$59</f>
        <v>0</v>
      </c>
      <c r="M13" s="3">
        <f>RevenueAssumptions!F$60</f>
        <v>0</v>
      </c>
      <c r="N13" s="3">
        <f>RevenueAssumptions!F$61</f>
        <v>0</v>
      </c>
      <c r="P13" s="2">
        <f>RevenueAssumptions!G$59</f>
        <v>0</v>
      </c>
      <c r="Q13" s="3">
        <f>RevenueAssumptions!G$60</f>
        <v>0</v>
      </c>
      <c r="R13" s="3">
        <f>RevenueAssumptions!G$61</f>
        <v>0</v>
      </c>
      <c r="T13" s="2">
        <f>RevenueAssumptions!H$59</f>
        <v>0</v>
      </c>
      <c r="U13" s="3">
        <f>RevenueAssumptions!H$60</f>
        <v>0</v>
      </c>
      <c r="V13" s="3">
        <f>RevenueAssumptions!H$61</f>
        <v>0</v>
      </c>
    </row>
    <row r="14" spans="2:22" x14ac:dyDescent="0.25">
      <c r="B14" s="6" t="str">
        <f>"Subtotal - "&amp;B10</f>
        <v>Subtotal - Other Revenues</v>
      </c>
      <c r="D14" s="7">
        <f>SUM(D10:D13)</f>
        <v>0</v>
      </c>
      <c r="E14" s="8">
        <f>SUM(E10:E13)</f>
        <v>0</v>
      </c>
      <c r="F14" s="8">
        <f>SUM(F10:F13)</f>
        <v>0</v>
      </c>
      <c r="H14" s="7">
        <f>SUM(H10:H13)</f>
        <v>0</v>
      </c>
      <c r="I14" s="8">
        <f>SUM(I10:I13)</f>
        <v>0</v>
      </c>
      <c r="J14" s="8">
        <f>SUM(J10:J13)</f>
        <v>0</v>
      </c>
      <c r="L14" s="7">
        <f>SUM(L10:L13)</f>
        <v>0</v>
      </c>
      <c r="M14" s="8">
        <f>SUM(M10:M13)</f>
        <v>0</v>
      </c>
      <c r="N14" s="8">
        <f>SUM(N10:N13)</f>
        <v>0</v>
      </c>
      <c r="P14" s="7">
        <f>SUM(P10:P13)</f>
        <v>0</v>
      </c>
      <c r="Q14" s="8">
        <f>SUM(Q10:Q13)</f>
        <v>0</v>
      </c>
      <c r="R14" s="8">
        <f>SUM(R10:R13)</f>
        <v>0</v>
      </c>
      <c r="T14" s="7">
        <f>SUM(T10:T13)</f>
        <v>0</v>
      </c>
      <c r="U14" s="8">
        <f>SUM(U10:U13)</f>
        <v>0</v>
      </c>
      <c r="V14" s="8">
        <f>SUM(V10:V13)</f>
        <v>0</v>
      </c>
    </row>
    <row r="16" spans="2:22" x14ac:dyDescent="0.25">
      <c r="B16" s="6" t="s">
        <v>102</v>
      </c>
      <c r="C16" s="5"/>
      <c r="D16" s="5"/>
      <c r="E16" s="5"/>
      <c r="F16" s="13">
        <f>SUM(F8,F14)</f>
        <v>0</v>
      </c>
      <c r="G16" s="5"/>
      <c r="H16" s="5"/>
      <c r="I16" s="5"/>
      <c r="J16" s="13">
        <f>SUM(J8,J14)</f>
        <v>0</v>
      </c>
      <c r="K16" s="5"/>
      <c r="L16" s="5"/>
      <c r="M16" s="5"/>
      <c r="N16" s="13">
        <f>SUM(N8,N14)</f>
        <v>0</v>
      </c>
      <c r="O16" s="5"/>
      <c r="P16" s="5"/>
      <c r="Q16" s="5"/>
      <c r="R16" s="13">
        <f>SUM(R8,R14)</f>
        <v>0</v>
      </c>
      <c r="S16" s="5"/>
      <c r="T16" s="5"/>
      <c r="U16" s="5"/>
      <c r="V16" s="13">
        <f>SUM(V8,V14)</f>
        <v>0</v>
      </c>
    </row>
    <row r="18" spans="2:22" x14ac:dyDescent="0.25">
      <c r="B18" s="1" t="s">
        <v>103</v>
      </c>
    </row>
    <row r="19" spans="2:22" x14ac:dyDescent="0.25">
      <c r="B19" s="14" t="str">
        <f>ExpenseAssumptions!B21</f>
        <v>Salaries and Wages</v>
      </c>
      <c r="F19" s="3">
        <f>ExpenseAssumptions!F25</f>
        <v>0</v>
      </c>
      <c r="J19" s="3">
        <f>ExpenseAssumptions!G25</f>
        <v>0</v>
      </c>
      <c r="N19" s="3">
        <f>ExpenseAssumptions!H25</f>
        <v>0</v>
      </c>
      <c r="R19" s="3">
        <f>ExpenseAssumptions!I25</f>
        <v>0</v>
      </c>
      <c r="V19" s="3">
        <f>ExpenseAssumptions!J25</f>
        <v>0</v>
      </c>
    </row>
    <row r="20" spans="2:22" x14ac:dyDescent="0.25">
      <c r="B20" s="9"/>
    </row>
    <row r="21" spans="2:22" x14ac:dyDescent="0.25">
      <c r="B21" s="14" t="str">
        <f>ExpenseAssumptions!B27</f>
        <v>Payroll Taxes &amp; Employee Benefits</v>
      </c>
      <c r="F21" s="3">
        <f>ExpenseAssumptions!F36</f>
        <v>0</v>
      </c>
      <c r="J21" s="3">
        <f>ExpenseAssumptions!G36</f>
        <v>0</v>
      </c>
      <c r="N21" s="3">
        <f>ExpenseAssumptions!H36</f>
        <v>0</v>
      </c>
      <c r="R21" s="3">
        <f>ExpenseAssumptions!I36</f>
        <v>0</v>
      </c>
      <c r="V21" s="3">
        <f>ExpenseAssumptions!J36</f>
        <v>0</v>
      </c>
    </row>
    <row r="22" spans="2:22" x14ac:dyDescent="0.25">
      <c r="B22" s="14"/>
    </row>
    <row r="23" spans="2:22" x14ac:dyDescent="0.25">
      <c r="B23" s="14" t="str">
        <f>ExpenseAssumptions!B38</f>
        <v>Purchased Services</v>
      </c>
    </row>
    <row r="24" spans="2:22" x14ac:dyDescent="0.25">
      <c r="B24" s="9" t="str">
        <f>ExpenseAssumptions!B39</f>
        <v>Partnership/Subcontracting</v>
      </c>
      <c r="F24" s="3">
        <f>ExpenseAssumptions!F39</f>
        <v>0</v>
      </c>
      <c r="J24" s="3">
        <f>ExpenseAssumptions!G39</f>
        <v>0</v>
      </c>
      <c r="N24" s="3">
        <f>ExpenseAssumptions!H39</f>
        <v>0</v>
      </c>
      <c r="R24" s="3">
        <f>ExpenseAssumptions!I39</f>
        <v>0</v>
      </c>
      <c r="V24" s="3">
        <f>ExpenseAssumptions!J39</f>
        <v>0</v>
      </c>
    </row>
    <row r="25" spans="2:22" x14ac:dyDescent="0.25">
      <c r="B25" s="9" t="str">
        <f>ExpenseAssumptions!B41</f>
        <v>Centralized EMD Dispatch Center</v>
      </c>
      <c r="F25" s="3">
        <f>ExpenseAssumptions!F41</f>
        <v>0</v>
      </c>
      <c r="J25" s="3">
        <f>ExpenseAssumptions!G41</f>
        <v>0</v>
      </c>
      <c r="N25" s="3">
        <f>ExpenseAssumptions!H41</f>
        <v>0</v>
      </c>
      <c r="R25" s="3">
        <f>ExpenseAssumptions!I41</f>
        <v>0</v>
      </c>
      <c r="V25" s="3">
        <f>ExpenseAssumptions!J41</f>
        <v>0</v>
      </c>
    </row>
    <row r="26" spans="2:22" x14ac:dyDescent="0.25">
      <c r="B26" s="9" t="str">
        <f>ExpenseAssumptions!B45</f>
        <v>Other Purchased Services</v>
      </c>
      <c r="F26" s="3">
        <f>ExpenseAssumptions!F45</f>
        <v>0</v>
      </c>
      <c r="J26" s="3">
        <f>ExpenseAssumptions!G45</f>
        <v>0</v>
      </c>
      <c r="N26" s="3">
        <f>ExpenseAssumptions!H45</f>
        <v>0</v>
      </c>
      <c r="R26" s="3">
        <f>ExpenseAssumptions!I45</f>
        <v>0</v>
      </c>
      <c r="V26" s="3">
        <f>ExpenseAssumptions!J45</f>
        <v>0</v>
      </c>
    </row>
    <row r="27" spans="2:22" x14ac:dyDescent="0.25">
      <c r="B27" s="15" t="str">
        <f>ExpenseAssumptions!B46</f>
        <v>Subtotal - Purchased Services</v>
      </c>
      <c r="F27" s="16">
        <f>SUM(F23:F26)</f>
        <v>0</v>
      </c>
      <c r="J27" s="16">
        <f>SUM(J23:J26)</f>
        <v>0</v>
      </c>
      <c r="N27" s="16">
        <f>SUM(N23:N26)</f>
        <v>0</v>
      </c>
      <c r="R27" s="16">
        <f>SUM(R23:R26)</f>
        <v>0</v>
      </c>
      <c r="V27" s="16">
        <f>SUM(V23:V26)</f>
        <v>0</v>
      </c>
    </row>
    <row r="29" spans="2:22" x14ac:dyDescent="0.25">
      <c r="B29" s="14" t="str">
        <f>ExpenseAssumptions!B48</f>
        <v>Estimated Response Time Penalties</v>
      </c>
      <c r="F29" s="3">
        <f>ExpenseAssumptions!F48</f>
        <v>0</v>
      </c>
      <c r="J29" s="3">
        <f>ExpenseAssumptions!G48</f>
        <v>0</v>
      </c>
      <c r="N29" s="3">
        <f>ExpenseAssumptions!H48</f>
        <v>0</v>
      </c>
      <c r="R29" s="3">
        <f>ExpenseAssumptions!I48</f>
        <v>0</v>
      </c>
      <c r="V29" s="3">
        <f>ExpenseAssumptions!J48</f>
        <v>0</v>
      </c>
    </row>
    <row r="31" spans="2:22" x14ac:dyDescent="0.25">
      <c r="B31" t="str">
        <f>ExpenseAssumptions!B52</f>
        <v>General &amp; Administrative</v>
      </c>
      <c r="F31" s="3">
        <f>ExpenseAssumptions!F64</f>
        <v>0</v>
      </c>
      <c r="J31" s="3">
        <f>ExpenseAssumptions!G64</f>
        <v>0</v>
      </c>
      <c r="N31" s="3">
        <f>ExpenseAssumptions!H64</f>
        <v>0</v>
      </c>
      <c r="R31" s="3">
        <f>ExpenseAssumptions!I64</f>
        <v>0</v>
      </c>
      <c r="V31" s="3">
        <f>ExpenseAssumptions!J64</f>
        <v>0</v>
      </c>
    </row>
    <row r="33" spans="2:22" x14ac:dyDescent="0.25">
      <c r="B33" t="str">
        <f>ExpenseAssumptions!B66</f>
        <v>Vehicles</v>
      </c>
      <c r="F33" s="3">
        <f>ExpenseAssumptions!F72</f>
        <v>0</v>
      </c>
      <c r="J33" s="3">
        <f>ExpenseAssumptions!G72</f>
        <v>0</v>
      </c>
      <c r="N33" s="3">
        <f>ExpenseAssumptions!H72</f>
        <v>0</v>
      </c>
      <c r="R33" s="3">
        <f>ExpenseAssumptions!I72</f>
        <v>0</v>
      </c>
      <c r="V33" s="3">
        <f>ExpenseAssumptions!J72</f>
        <v>0</v>
      </c>
    </row>
    <row r="35" spans="2:22" x14ac:dyDescent="0.25">
      <c r="B35" t="str">
        <f>ExpenseAssumptions!B74</f>
        <v>Medical Supplies / Equipment</v>
      </c>
      <c r="F35" s="3">
        <f>ExpenseAssumptions!F80</f>
        <v>0</v>
      </c>
      <c r="J35" s="3">
        <f>ExpenseAssumptions!G80</f>
        <v>0</v>
      </c>
      <c r="N35" s="3">
        <f>ExpenseAssumptions!H80</f>
        <v>0</v>
      </c>
      <c r="R35" s="3">
        <f>ExpenseAssumptions!I80</f>
        <v>0</v>
      </c>
      <c r="V35" s="3">
        <f>ExpenseAssumptions!J80</f>
        <v>0</v>
      </c>
    </row>
    <row r="37" spans="2:22" x14ac:dyDescent="0.25">
      <c r="B37" t="str">
        <f>ExpenseAssumptions!B82</f>
        <v>Other Operating Expenses</v>
      </c>
      <c r="F37" s="3">
        <f>ExpenseAssumptions!F89</f>
        <v>0</v>
      </c>
      <c r="J37" s="3">
        <f>ExpenseAssumptions!G89</f>
        <v>0</v>
      </c>
      <c r="N37" s="3">
        <f>ExpenseAssumptions!H89</f>
        <v>0</v>
      </c>
      <c r="R37" s="3">
        <f>ExpenseAssumptions!I89</f>
        <v>0</v>
      </c>
      <c r="V37" s="3">
        <f>ExpenseAssumptions!J89</f>
        <v>0</v>
      </c>
    </row>
    <row r="39" spans="2:22" x14ac:dyDescent="0.25">
      <c r="B39" t="str">
        <f>ExpenseAssumptions!B91</f>
        <v>Interest Expense</v>
      </c>
      <c r="F39" s="3">
        <f>ExpenseAssumptions!F91</f>
        <v>0</v>
      </c>
      <c r="J39" s="3">
        <f>ExpenseAssumptions!G91</f>
        <v>0</v>
      </c>
      <c r="N39" s="3">
        <f>ExpenseAssumptions!H91</f>
        <v>0</v>
      </c>
      <c r="R39" s="3">
        <f>ExpenseAssumptions!I91</f>
        <v>0</v>
      </c>
      <c r="V39" s="3">
        <f>ExpenseAssumptions!J91</f>
        <v>0</v>
      </c>
    </row>
    <row r="41" spans="2:22" x14ac:dyDescent="0.25">
      <c r="B41" s="6" t="s">
        <v>98</v>
      </c>
      <c r="F41" s="13">
        <f>SUM(F19,F21,F27,F29,F31,F33,F35,F37,F39)</f>
        <v>0</v>
      </c>
      <c r="J41" s="13">
        <f>SUM(J19,J21,J27,J29,J31,J33,J35,J37,J39)</f>
        <v>0</v>
      </c>
      <c r="N41" s="13">
        <f>SUM(N19,N21,N27,N29,N31,N33,N35,N37,N39)</f>
        <v>0</v>
      </c>
      <c r="R41" s="13">
        <f>SUM(R19,R21,R27,R29,R31,R33,R35,R37,R39)</f>
        <v>0</v>
      </c>
      <c r="V41" s="13">
        <f>SUM(V19,V21,V27,V29,V31,V33,V35,V37,V39)</f>
        <v>0</v>
      </c>
    </row>
    <row r="43" spans="2:22" ht="15.75" thickBot="1" x14ac:dyDescent="0.3">
      <c r="B43" s="41" t="s">
        <v>104</v>
      </c>
      <c r="F43" s="40">
        <f>F16-F41</f>
        <v>0</v>
      </c>
      <c r="J43" s="40">
        <f>J16-J41</f>
        <v>0</v>
      </c>
      <c r="N43" s="40">
        <f>N16-N41</f>
        <v>0</v>
      </c>
      <c r="R43" s="40">
        <f>R16-R41</f>
        <v>0</v>
      </c>
      <c r="V43" s="40">
        <f>V16-V41</f>
        <v>0</v>
      </c>
    </row>
    <row r="44" spans="2:22" ht="15.75" thickTop="1" x14ac:dyDescent="0.25"/>
  </sheetData>
  <mergeCells count="5">
    <mergeCell ref="D1:F1"/>
    <mergeCell ref="H1:J1"/>
    <mergeCell ref="L1:N1"/>
    <mergeCell ref="P1:R1"/>
    <mergeCell ref="T1:V1"/>
  </mergeCells>
  <pageMargins left="0.25" right="0.25" top="0.75" bottom="0.75" header="0.3" footer="0.3"/>
  <pageSetup scale="70" orientation="landscape" r:id="rId1"/>
  <headerFooter>
    <oddHeader>&amp;L&amp;F&amp;C&amp;"-,Bold"&amp;A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RevenueAssumptions</vt:lpstr>
      <vt:lpstr>ExpenseAssumptions</vt:lpstr>
      <vt:lpstr>Output</vt:lpstr>
      <vt:lpstr>ExpenseAssumptions!Print_Area</vt:lpstr>
      <vt:lpstr>RevenueAssumptions!Print_Area</vt:lpstr>
      <vt:lpstr>Output!Print_Titles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 Bernardino County</dc:creator>
  <cp:keywords/>
  <dc:description/>
  <cp:lastModifiedBy>Kathy VanDonge</cp:lastModifiedBy>
  <cp:revision/>
  <dcterms:created xsi:type="dcterms:W3CDTF">2016-01-18T23:27:09Z</dcterms:created>
  <dcterms:modified xsi:type="dcterms:W3CDTF">2025-03-26T17:35:49Z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